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10935"/>
  </bookViews>
  <sheets>
    <sheet name="декабрь" sheetId="2" r:id="rId1"/>
  </sheets>
  <externalReferences>
    <externalReference r:id="rId2"/>
  </externalReferences>
  <definedNames>
    <definedName name="_xlnm._FilterDatabase" localSheetId="0" hidden="1">декабрь!$A$5:$F$128</definedName>
    <definedName name="_xlnm.Print_Titles" localSheetId="0">декабрь!$3:$5</definedName>
    <definedName name="_xlnm.Print_Area" localSheetId="0">декабрь!$A$1:$H$143</definedName>
  </definedNames>
  <calcPr calcId="144525"/>
</workbook>
</file>

<file path=xl/calcChain.xml><?xml version="1.0" encoding="utf-8"?>
<calcChain xmlns="http://schemas.openxmlformats.org/spreadsheetml/2006/main">
  <c r="G128" i="2" l="1"/>
  <c r="H9" i="2" l="1"/>
  <c r="H8" i="2"/>
  <c r="H12" i="2"/>
  <c r="H11" i="2"/>
  <c r="H15" i="2"/>
  <c r="H14" i="2"/>
  <c r="H18" i="2"/>
  <c r="H17" i="2"/>
  <c r="H21" i="2"/>
  <c r="H20" i="2"/>
  <c r="H24" i="2"/>
  <c r="H23" i="2"/>
  <c r="H28" i="2"/>
  <c r="H27" i="2"/>
  <c r="H31" i="2"/>
  <c r="H30" i="2"/>
  <c r="H34" i="2"/>
  <c r="H33" i="2"/>
  <c r="H37" i="2"/>
  <c r="H36" i="2"/>
  <c r="H40" i="2"/>
  <c r="H39" i="2"/>
  <c r="H43" i="2"/>
  <c r="H42" i="2"/>
  <c r="H45" i="2"/>
  <c r="H48" i="2"/>
  <c r="H51" i="2"/>
  <c r="H54" i="2"/>
  <c r="H57" i="2"/>
  <c r="H60" i="2"/>
  <c r="H63" i="2"/>
  <c r="H66" i="2"/>
  <c r="H70" i="2"/>
  <c r="H69" i="2"/>
  <c r="H73" i="2"/>
  <c r="H72" i="2"/>
  <c r="H76" i="2"/>
  <c r="H75" i="2"/>
  <c r="H79" i="2"/>
  <c r="H78" i="2"/>
  <c r="H82" i="2"/>
  <c r="H81" i="2"/>
  <c r="H85" i="2"/>
  <c r="H84" i="2"/>
  <c r="H88" i="2"/>
  <c r="H87" i="2"/>
  <c r="H91" i="2"/>
  <c r="H90" i="2"/>
  <c r="H94" i="2"/>
  <c r="H93" i="2"/>
  <c r="H97" i="2"/>
  <c r="H96" i="2"/>
  <c r="H100" i="2"/>
  <c r="H99" i="2"/>
  <c r="H103" i="2"/>
  <c r="H102" i="2"/>
  <c r="H106" i="2"/>
  <c r="H105" i="2"/>
  <c r="H108" i="2"/>
  <c r="H112" i="2"/>
  <c r="H111" i="2"/>
  <c r="H115" i="2"/>
  <c r="H114" i="2"/>
  <c r="H118" i="2"/>
  <c r="H117" i="2"/>
  <c r="H121" i="2"/>
  <c r="H120" i="2"/>
  <c r="H124" i="2"/>
  <c r="H123" i="2"/>
  <c r="H126" i="2"/>
  <c r="G125" i="2" l="1"/>
  <c r="G116" i="2"/>
  <c r="G113" i="2"/>
  <c r="G110" i="2"/>
  <c r="G107" i="2"/>
  <c r="G104" i="2"/>
  <c r="G101" i="2"/>
  <c r="G98" i="2"/>
  <c r="G95" i="2"/>
  <c r="G92" i="2"/>
  <c r="G89" i="2"/>
  <c r="G86" i="2"/>
  <c r="G83" i="2"/>
  <c r="G80" i="2"/>
  <c r="G77" i="2"/>
  <c r="G74" i="2"/>
  <c r="G71" i="2"/>
  <c r="G68" i="2"/>
  <c r="G65" i="2"/>
  <c r="G62" i="2"/>
  <c r="G59" i="2"/>
  <c r="G56" i="2"/>
  <c r="G53" i="2"/>
  <c r="G50" i="2"/>
  <c r="G47" i="2"/>
  <c r="G44" i="2"/>
  <c r="G41" i="2"/>
  <c r="G38" i="2"/>
  <c r="G35" i="2"/>
  <c r="G32" i="2"/>
  <c r="G29" i="2"/>
  <c r="G26" i="2"/>
  <c r="G22" i="2"/>
  <c r="G13" i="2"/>
  <c r="G10" i="2"/>
  <c r="G7" i="2"/>
  <c r="F32" i="2"/>
  <c r="H32" i="2" l="1"/>
  <c r="G122" i="2"/>
  <c r="G119" i="2"/>
  <c r="F110" i="2" l="1"/>
  <c r="H110" i="2" s="1"/>
  <c r="A110" i="2"/>
  <c r="F53" i="2"/>
  <c r="H53" i="2" s="1"/>
  <c r="G16" i="2" l="1"/>
  <c r="G19" i="2" l="1"/>
  <c r="F10" i="2" l="1"/>
  <c r="H10" i="2" s="1"/>
  <c r="F13" i="2"/>
  <c r="H13" i="2" s="1"/>
  <c r="F16" i="2"/>
  <c r="H16" i="2" s="1"/>
  <c r="F19" i="2"/>
  <c r="H19" i="2" s="1"/>
  <c r="F22" i="2"/>
  <c r="H22" i="2" s="1"/>
  <c r="F125" i="2" l="1"/>
  <c r="H125" i="2" s="1"/>
  <c r="F122" i="2"/>
  <c r="H122" i="2" s="1"/>
  <c r="F119" i="2"/>
  <c r="H119" i="2" s="1"/>
  <c r="F116" i="2"/>
  <c r="H116" i="2" s="1"/>
  <c r="F113" i="2"/>
  <c r="H113" i="2" s="1"/>
  <c r="F107" i="2"/>
  <c r="H107" i="2" s="1"/>
  <c r="F104" i="2"/>
  <c r="H104" i="2" s="1"/>
  <c r="F101" i="2"/>
  <c r="H101" i="2" s="1"/>
  <c r="F98" i="2"/>
  <c r="H98" i="2" s="1"/>
  <c r="F95" i="2"/>
  <c r="H95" i="2" s="1"/>
  <c r="F92" i="2"/>
  <c r="H92" i="2" s="1"/>
  <c r="F89" i="2"/>
  <c r="H89" i="2" s="1"/>
  <c r="F86" i="2"/>
  <c r="H86" i="2" s="1"/>
  <c r="F83" i="2"/>
  <c r="H83" i="2" s="1"/>
  <c r="F80" i="2"/>
  <c r="H80" i="2" s="1"/>
  <c r="F77" i="2"/>
  <c r="H77" i="2" s="1"/>
  <c r="F74" i="2"/>
  <c r="H74" i="2" s="1"/>
  <c r="F71" i="2"/>
  <c r="H71" i="2" s="1"/>
  <c r="F68" i="2"/>
  <c r="H68" i="2" s="1"/>
  <c r="F65" i="2"/>
  <c r="H65" i="2" s="1"/>
  <c r="F62" i="2"/>
  <c r="H62" i="2" s="1"/>
  <c r="F59" i="2"/>
  <c r="H59" i="2" s="1"/>
  <c r="F56" i="2"/>
  <c r="H56" i="2" s="1"/>
  <c r="F50" i="2"/>
  <c r="H50" i="2" s="1"/>
  <c r="F47" i="2"/>
  <c r="H47" i="2" s="1"/>
  <c r="F44" i="2"/>
  <c r="H44" i="2" s="1"/>
  <c r="F41" i="2"/>
  <c r="H41" i="2" s="1"/>
  <c r="F38" i="2"/>
  <c r="H38" i="2" s="1"/>
  <c r="F35" i="2"/>
  <c r="H35" i="2" s="1"/>
  <c r="F29" i="2"/>
  <c r="H29" i="2" s="1"/>
  <c r="F26" i="2"/>
  <c r="H26" i="2" s="1"/>
  <c r="F7" i="2"/>
  <c r="H7" i="2" s="1"/>
  <c r="F128" i="2" l="1"/>
  <c r="H128" i="2" s="1"/>
</calcChain>
</file>

<file path=xl/sharedStrings.xml><?xml version="1.0" encoding="utf-8"?>
<sst xmlns="http://schemas.openxmlformats.org/spreadsheetml/2006/main" count="309" uniqueCount="89">
  <si>
    <t>Наименование объектов/мероприятий</t>
  </si>
  <si>
    <t>ГРБС</t>
  </si>
  <si>
    <t>Рз Пр</t>
  </si>
  <si>
    <t>ЦСР</t>
  </si>
  <si>
    <t>ВР</t>
  </si>
  <si>
    <t>Объекты муниципальной собственности</t>
  </si>
  <si>
    <t>за счет средств областного бюджета</t>
  </si>
  <si>
    <t>за счет средств федерального бюджета</t>
  </si>
  <si>
    <t>ИТОГО:</t>
  </si>
  <si>
    <t>(рублей)</t>
  </si>
  <si>
    <t>0405</t>
  </si>
  <si>
    <t>17 7 81 50180</t>
  </si>
  <si>
    <t>17 7 81 R0180</t>
  </si>
  <si>
    <t>1</t>
  </si>
  <si>
    <t>2</t>
  </si>
  <si>
    <t>3</t>
  </si>
  <si>
    <t>Объекты государственной собственности</t>
  </si>
  <si>
    <t>Мероприятия по развитию водоснабжения в сельской местности</t>
  </si>
  <si>
    <t>0502</t>
  </si>
  <si>
    <t>Мероприятия по развитию газификации  в сельской местности</t>
  </si>
  <si>
    <t>0409</t>
  </si>
  <si>
    <t>19 3 21 54200</t>
  </si>
  <si>
    <t>19 3 21 R4200</t>
  </si>
  <si>
    <t>1102</t>
  </si>
  <si>
    <t>25 0 14 54950</t>
  </si>
  <si>
    <t>25 0 14 R4950</t>
  </si>
  <si>
    <t>Строительство автодороги по ул. Дубровская в Бежицком районе г.Брянска</t>
  </si>
  <si>
    <t>Строительство автодороги по ул. 3 – я Разина (от ул. Профсоюзов до 3 – го Нового переулка) в Володарском районе г.Брянска</t>
  </si>
  <si>
    <t>Строительство автодороги  по ул. МЮД в Фокинском районе г.Брянска</t>
  </si>
  <si>
    <t xml:space="preserve">Строительство автомобильной дороги Подъезд к зерноскладу ООО "Сельхозник" в н.п.Чаянка от автомобильной дороги "Локоть - Кретово" - Турищево на км 35+800  в Брасовском районе Брянской области </t>
  </si>
  <si>
    <t>Строительство плоскостных сооружений в СОШ №1 г. Севска</t>
  </si>
  <si>
    <t>Строительство автомобильной дороги Подъезд к производственной базе СПК "Зимницкий" от автомобильной дороги Дубровка-Вязовск на км 2+400 в Дубровском районе Брянской области</t>
  </si>
  <si>
    <t xml:space="preserve">Строительство автомобильной дороги Подъезд к МТФ в н.п. Суворово ООО СП "Дружба"  от автомобильной дороги   "Брянск - Новозыбков" - Погар - Гремяч (обход г.Погара) на км 2+600   в Погарском районе Брянской области </t>
  </si>
  <si>
    <t>Строительство автомобильной дороги Подъезд к ферме КРС ООО Агрофирма "Слон" от автомобильной дороги "Украина"-Бересток на км 10+600 в Севском районе Брянской области (1 пусковой комплекс)</t>
  </si>
  <si>
    <t>Строительство автомобильной дороги Подъезд к производственной базе СПК "Союз" от автомобильной дороги "Украина"-Асовица" - Голышино на км 4+450 в Севском районе Брянской области</t>
  </si>
  <si>
    <t>Строительство автомобильной дороги Подъезд к ферме КРС в н.п. Азаровка от автомобильной дороги "Погар-Стародуб"-Андрейковичи на км 23+900 Погарского района Брянской области</t>
  </si>
  <si>
    <t xml:space="preserve">Строительство автомобильной дороги Подъезд к ферме КРС колхоз "Новая Жизнь" в с.Курковичи от автомобильной дороги   Стародуб - Курковичи на км 33+100 в Стародубском районе Брянской области </t>
  </si>
  <si>
    <t>Строительство автомобильной дороги Подъезд к ферме КРС КФХ Пашутко В.Н. с. Демьянки от автомобильной дороги "Стародуб-Курковичи"-Демьянки-Азаровка на км 2+500 в Стародубском районе Брянской области</t>
  </si>
  <si>
    <t xml:space="preserve">Строительство автомобильной дороги Подъезд к ферме КРС колхоз "Имени Правды" в с. Запольские Халеевичи от автомобильной дороги  "Мартьяновка- Стародуб" - Запольские Халеевичи на км 5+700 в Стародубском районе Брянской области </t>
  </si>
  <si>
    <t>0801</t>
  </si>
  <si>
    <t>15 0 12 50140</t>
  </si>
  <si>
    <t>15 0 12 R0140</t>
  </si>
  <si>
    <t>Строительство транспортной развязки под путепроводом через ж/д пути станции Брянск I в Володарском районе г.Брянска</t>
  </si>
  <si>
    <t>Реконструкция музея-усадьбы А.К. Толстого. Брянская область, Почепский район, с. Красный Рог</t>
  </si>
  <si>
    <t>Строительство автомобильной дороги Кветунь-Удолье  в Трубчевском районе Брянской области</t>
  </si>
  <si>
    <t>Строительство автомобильной дороги по ул. Пионерская  в н. п. Пальцо Брянского района Брянской области</t>
  </si>
  <si>
    <t>Строительство автомобильной дороги по ул. Молодежная в н. п. Пальцо Брянского района Брянской области</t>
  </si>
  <si>
    <t>Строительство автомобильной дороги по улице Пролетарской в г. Сураже Брянской области</t>
  </si>
  <si>
    <t>Строительство автомобильной дороги Подъезд к МТФ в н.п. Курово ООО СП «Дружба»  от автомобильной дороги   «Брянск – Новозыбков» - Погар - Гремяч (обход г. Погара) на км 2+600   в Погарском районе Брянской области</t>
  </si>
  <si>
    <t>Брянский областной промышленный парк по ул. Красноармейская, д.103. Реконструкция.</t>
  </si>
  <si>
    <t>0412</t>
  </si>
  <si>
    <t>40 5 51 51110</t>
  </si>
  <si>
    <t>40 5 51 R1110</t>
  </si>
  <si>
    <t>Cтроительство  подъездной автомобильной дороги к племенной ферме на 1800  продуктивных свиноматок в 1,0 км западнее пос. Порошино Выгоничского районе Брянской области</t>
  </si>
  <si>
    <t>Пристройка к МБОУ СОШ № 2 пгт. Клетня Брянской области</t>
  </si>
  <si>
    <t>0702</t>
  </si>
  <si>
    <t>20 0 11 55200</t>
  </si>
  <si>
    <t>20 0 11 R5200</t>
  </si>
  <si>
    <t>Пристройка на 600 мест к лицею № 27 в Фокинском районе г.Брянска</t>
  </si>
  <si>
    <t xml:space="preserve">Реконструкция  мостового перехода через р. Десна на км 6+681  автомобильной дороги  «Брянск-Смоленск» - Жуковка в Жуковском районе Брянской области </t>
  </si>
  <si>
    <t>Реконструкция Первомайского моста через р.Десна в Бежицком районе г. Брянска (1 пусковой комплекс)</t>
  </si>
  <si>
    <t xml:space="preserve">Директор департамента строительства и </t>
  </si>
  <si>
    <t>архитектуры Брянской области</t>
  </si>
  <si>
    <t>Г.Н. Солодун</t>
  </si>
  <si>
    <t>СОГЛАСОВАНО:</t>
  </si>
  <si>
    <t>Заместитель Губернатора Брянской области</t>
  </si>
  <si>
    <t>Ю.В. Мокренко</t>
  </si>
  <si>
    <t>Латышева Н.А.</t>
  </si>
  <si>
    <t>72-14-81</t>
  </si>
  <si>
    <t>Мокрецова А.И.</t>
  </si>
  <si>
    <t xml:space="preserve"> </t>
  </si>
  <si>
    <t>Строительство автомобильных дорог в микрорайоне «Дружба» с. Глинищево Брянского района Брянской области</t>
  </si>
  <si>
    <t>Строительство I очереди "Благоустройство микрорайона «Дружба»   с. Глинищево Брянского района Брянской области"</t>
  </si>
  <si>
    <t xml:space="preserve">Реконструкция стадиона «Десна» в Бежицком районе, г. Брянск (в том числе  I  этап реконструкции)                   </t>
  </si>
  <si>
    <t>Реконструкция  автомобильной дороги Унеча-Сураж  на участке км 17+970 - км 25+060  в Суражском районе Брянской области ( I  пусковой комплекс км 17+970 - км 21+970)</t>
  </si>
  <si>
    <t>Водоснабжение комплексной жилой застройки в н.п. Бошино Карачевского района Брянской области</t>
  </si>
  <si>
    <t>Электроснабжение комплексной жилой застройки в н.п. Бошино Карачевского района Брянской области</t>
  </si>
  <si>
    <t>Газификация комплексной жилой застройки в н.п. Бошино Карачевского района Брянской области</t>
  </si>
  <si>
    <t>Строительство автодороги по ул. Полесская (от ул. Чкалова до дома №83 по ул. Полесской) в Фокинском районе г.Брянска</t>
  </si>
  <si>
    <t>Строительство II очереди "Благоустройство микрорайона «Дружба»   с. Глинищево Брянского района Брянской области"</t>
  </si>
  <si>
    <t>Реконструкция путепровода через железнодорожные пути станции Брянск I в Володарском районе г. Брянска</t>
  </si>
  <si>
    <t>Исполнение</t>
  </si>
  <si>
    <t>План 2016 года</t>
  </si>
  <si>
    <t>%</t>
  </si>
  <si>
    <t>Сумма</t>
  </si>
  <si>
    <t xml:space="preserve">Заместитель Губернатора  Брянской области </t>
  </si>
  <si>
    <t>Г.В. Петушкова</t>
  </si>
  <si>
    <t>Исполнитель   Г.П. Кузнецова тел .74-13-92</t>
  </si>
  <si>
    <t>Отчет об исполнении приложения 11.1 к Закону Брянской области
''Об областном бюджете на 2016 год" "Распределение бюджетных ассигнований на осуществление бюджетных инвестиций в объекты государственной и муниципальной собственности Брянской области, софинансирование капитальных вложений в которые осуществляется за счет межбюджетных трансфертов из федерального бюджета, на 2016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</si>
</sst>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4" fontId="5" fillId="2" borderId="5" xfId="0" applyNumberFormat="1" applyFont="1" applyFill="1" applyBorder="1" applyAlignment="1">
      <alignment horizontal="right" vertical="center" wrapText="1"/>
    </xf>
    <xf numFmtId="4" fontId="6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1" fillId="2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5" fillId="2" borderId="5" xfId="0" applyNumberFormat="1" applyFont="1" applyFill="1" applyBorder="1" applyAlignment="1">
      <alignment horizontal="right" wrapText="1"/>
    </xf>
    <xf numFmtId="4" fontId="6" fillId="2" borderId="5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 wrapText="1"/>
    </xf>
    <xf numFmtId="4" fontId="5" fillId="2" borderId="6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vertical="top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BA-PRIME\Users\&#1050;&#1086;&#1085;&#1082;&#1091;&#1088;&#1089;&#1086;&#1074;%20&#1080;%20&#1082;&#1086;&#1085;&#1090;&#1088;&#1072;&#1082;&#1090;&#1086;&#1074;\&#1042;&#1077;&#1088;&#1082;&#1077;&#1077;&#1085;&#1082;&#1086;\&#1088;&#1077;&#1077;&#1089;&#1090;&#1088;%20&#1089;&#1077;&#1083;&#1086;\2016\5%20&#1092;&#1086;&#1088;&#1084;&#1072;%20&#1087;&#1086;%20&#1089;&#1077;&#1083;&#1100;&#1089;&#1080;&#1084;%20&#1076;&#1086;&#1088;&#1086;&#1075;&#1072;&#1084;%20(&#1082;%20&#1090;&#1077;&#1083;&#1077;&#1075;&#1088;&#1072;&#1084;&#1084;&#1077;)%202015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3 (2)"/>
    </sheetNames>
    <sheetDataSet>
      <sheetData sheetId="0" refreshError="1"/>
      <sheetData sheetId="1" refreshError="1"/>
      <sheetData sheetId="2" refreshError="1"/>
      <sheetData sheetId="3" refreshError="1">
        <row r="23">
          <cell r="B23" t="str">
            <v xml:space="preserve">Строительство автомобильной дороги Подъезд к МТФ № 1 в н.п. Медведи от автомобильной дороги Палужская Рудня - Заборье - Медведи на км 19+940  в Красногорском районе Брянской области </v>
          </cell>
        </row>
        <row r="24">
          <cell r="B24" t="str">
    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abSelected="1" view="pageBreakPreview" zoomScale="84" zoomScaleNormal="57" zoomScaleSheetLayoutView="84" workbookViewId="0">
      <selection sqref="A1:H1"/>
    </sheetView>
  </sheetViews>
  <sheetFormatPr defaultRowHeight="15" x14ac:dyDescent="0.25"/>
  <cols>
    <col min="1" max="1" width="49.140625" style="5" customWidth="1"/>
    <col min="2" max="2" width="7.7109375" style="5" customWidth="1"/>
    <col min="3" max="3" width="7.42578125" style="5" customWidth="1"/>
    <col min="4" max="4" width="16.85546875" style="5" customWidth="1"/>
    <col min="5" max="5" width="6.140625" style="5" customWidth="1"/>
    <col min="6" max="6" width="20.5703125" style="5" customWidth="1"/>
    <col min="7" max="7" width="21.28515625" style="18" customWidth="1"/>
    <col min="8" max="8" width="8.85546875" style="5" customWidth="1"/>
    <col min="9" max="9" width="12.7109375" style="5" bestFit="1" customWidth="1"/>
    <col min="10" max="10" width="9.140625" style="5"/>
    <col min="11" max="11" width="13.140625" style="5" bestFit="1" customWidth="1"/>
    <col min="12" max="16384" width="9.140625" style="5"/>
  </cols>
  <sheetData>
    <row r="1" spans="1:11" ht="101.25" customHeight="1" x14ac:dyDescent="0.25">
      <c r="A1" s="41" t="s">
        <v>88</v>
      </c>
      <c r="B1" s="41"/>
      <c r="C1" s="41"/>
      <c r="D1" s="41"/>
      <c r="E1" s="41"/>
      <c r="F1" s="41"/>
      <c r="G1" s="41"/>
      <c r="H1" s="41"/>
    </row>
    <row r="2" spans="1:11" ht="24" customHeight="1" x14ac:dyDescent="0.25">
      <c r="A2" s="2"/>
      <c r="B2" s="2"/>
      <c r="C2" s="2"/>
      <c r="D2" s="2"/>
      <c r="E2" s="2"/>
      <c r="F2" s="50" t="s">
        <v>9</v>
      </c>
      <c r="G2" s="50"/>
      <c r="H2" s="50"/>
    </row>
    <row r="3" spans="1:11" ht="24.75" customHeight="1" x14ac:dyDescent="0.25">
      <c r="A3" s="51" t="s">
        <v>0</v>
      </c>
      <c r="B3" s="51" t="s">
        <v>1</v>
      </c>
      <c r="C3" s="51" t="s">
        <v>2</v>
      </c>
      <c r="D3" s="51" t="s">
        <v>3</v>
      </c>
      <c r="E3" s="51" t="s">
        <v>4</v>
      </c>
      <c r="F3" s="51" t="s">
        <v>82</v>
      </c>
      <c r="G3" s="51" t="s">
        <v>81</v>
      </c>
      <c r="H3" s="52"/>
    </row>
    <row r="4" spans="1:11" ht="24" customHeight="1" x14ac:dyDescent="0.25">
      <c r="A4" s="52"/>
      <c r="B4" s="52"/>
      <c r="C4" s="52"/>
      <c r="D4" s="52"/>
      <c r="E4" s="52"/>
      <c r="F4" s="52"/>
      <c r="G4" s="1" t="s">
        <v>84</v>
      </c>
      <c r="H4" s="29" t="s">
        <v>83</v>
      </c>
    </row>
    <row r="5" spans="1:11" ht="22.5" customHeight="1" x14ac:dyDescent="0.25">
      <c r="A5" s="1" t="s">
        <v>13</v>
      </c>
      <c r="B5" s="1" t="s">
        <v>14</v>
      </c>
      <c r="C5" s="1" t="s">
        <v>15</v>
      </c>
      <c r="D5" s="1">
        <v>4</v>
      </c>
      <c r="E5" s="1">
        <v>5</v>
      </c>
      <c r="F5" s="1">
        <v>6</v>
      </c>
      <c r="G5" s="1">
        <v>7</v>
      </c>
      <c r="H5" s="1">
        <v>8</v>
      </c>
    </row>
    <row r="6" spans="1:11" ht="22.5" customHeight="1" x14ac:dyDescent="0.25">
      <c r="A6" s="42" t="s">
        <v>16</v>
      </c>
      <c r="B6" s="43"/>
      <c r="C6" s="43"/>
      <c r="D6" s="43"/>
      <c r="E6" s="43"/>
      <c r="F6" s="43"/>
      <c r="G6" s="43"/>
      <c r="H6" s="44"/>
    </row>
    <row r="7" spans="1:11" ht="55.5" customHeight="1" x14ac:dyDescent="0.25">
      <c r="A7" s="13" t="s">
        <v>43</v>
      </c>
      <c r="B7" s="11"/>
      <c r="C7" s="14"/>
      <c r="D7" s="11"/>
      <c r="E7" s="11"/>
      <c r="F7" s="3">
        <f>F8+F9</f>
        <v>231483000</v>
      </c>
      <c r="G7" s="3">
        <f>G8+G9</f>
        <v>169634434.75</v>
      </c>
      <c r="H7" s="3">
        <f>G7/F7*100</f>
        <v>73.281595084736239</v>
      </c>
    </row>
    <row r="8" spans="1:11" ht="18.75" x14ac:dyDescent="0.3">
      <c r="A8" s="15" t="s">
        <v>7</v>
      </c>
      <c r="B8" s="11">
        <v>815</v>
      </c>
      <c r="C8" s="14" t="s">
        <v>39</v>
      </c>
      <c r="D8" s="11" t="s">
        <v>40</v>
      </c>
      <c r="E8" s="11">
        <v>460</v>
      </c>
      <c r="F8" s="4">
        <v>163203000</v>
      </c>
      <c r="G8" s="4">
        <v>163203000</v>
      </c>
      <c r="H8" s="24">
        <f t="shared" ref="H8:H9" si="0">G8/F8*100</f>
        <v>100</v>
      </c>
    </row>
    <row r="9" spans="1:11" ht="20.25" customHeight="1" x14ac:dyDescent="0.3">
      <c r="A9" s="15" t="s">
        <v>6</v>
      </c>
      <c r="B9" s="11">
        <v>815</v>
      </c>
      <c r="C9" s="14" t="s">
        <v>39</v>
      </c>
      <c r="D9" s="11" t="s">
        <v>41</v>
      </c>
      <c r="E9" s="11">
        <v>460</v>
      </c>
      <c r="F9" s="4">
        <v>68280000</v>
      </c>
      <c r="G9" s="30">
        <v>6431434.75</v>
      </c>
      <c r="H9" s="24">
        <f t="shared" si="0"/>
        <v>9.4192073081429406</v>
      </c>
    </row>
    <row r="10" spans="1:11" ht="95.25" customHeight="1" x14ac:dyDescent="0.25">
      <c r="A10" s="13" t="s">
        <v>74</v>
      </c>
      <c r="B10" s="11"/>
      <c r="C10" s="14"/>
      <c r="D10" s="11"/>
      <c r="E10" s="11"/>
      <c r="F10" s="3">
        <f>F11+F12</f>
        <v>64078959.439999998</v>
      </c>
      <c r="G10" s="3">
        <f>G11+G12</f>
        <v>64078953.149999999</v>
      </c>
      <c r="H10" s="3">
        <f>G10/F10*100</f>
        <v>99.999990183985418</v>
      </c>
    </row>
    <row r="11" spans="1:11" ht="18.75" x14ac:dyDescent="0.3">
      <c r="A11" s="15" t="s">
        <v>7</v>
      </c>
      <c r="B11" s="11">
        <v>819</v>
      </c>
      <c r="C11" s="14" t="s">
        <v>20</v>
      </c>
      <c r="D11" s="11" t="s">
        <v>21</v>
      </c>
      <c r="E11" s="11">
        <v>410</v>
      </c>
      <c r="F11" s="24">
        <v>57192922</v>
      </c>
      <c r="G11" s="24">
        <v>57192922</v>
      </c>
      <c r="H11" s="24">
        <f t="shared" ref="H11:H12" si="1">G11/F11*100</f>
        <v>100</v>
      </c>
    </row>
    <row r="12" spans="1:11" ht="21.75" customHeight="1" x14ac:dyDescent="0.3">
      <c r="A12" s="15" t="s">
        <v>6</v>
      </c>
      <c r="B12" s="11">
        <v>819</v>
      </c>
      <c r="C12" s="14" t="s">
        <v>20</v>
      </c>
      <c r="D12" s="11" t="s">
        <v>22</v>
      </c>
      <c r="E12" s="11">
        <v>410</v>
      </c>
      <c r="F12" s="24">
        <v>6886037.4400000004</v>
      </c>
      <c r="G12" s="24">
        <v>6886031.1500000004</v>
      </c>
      <c r="H12" s="24">
        <f t="shared" si="1"/>
        <v>99.999908655739162</v>
      </c>
    </row>
    <row r="13" spans="1:11" ht="93" customHeight="1" x14ac:dyDescent="0.25">
      <c r="A13" s="13" t="s">
        <v>59</v>
      </c>
      <c r="B13" s="11"/>
      <c r="C13" s="14"/>
      <c r="D13" s="11"/>
      <c r="E13" s="11"/>
      <c r="F13" s="3">
        <f>F14+F15</f>
        <v>168073735</v>
      </c>
      <c r="G13" s="3">
        <f>G14+G15</f>
        <v>17046469.640000001</v>
      </c>
      <c r="H13" s="3">
        <f>G13/F13*100</f>
        <v>10.142256694658448</v>
      </c>
    </row>
    <row r="14" spans="1:11" ht="18.75" x14ac:dyDescent="0.3">
      <c r="A14" s="15" t="s">
        <v>7</v>
      </c>
      <c r="B14" s="11">
        <v>819</v>
      </c>
      <c r="C14" s="14" t="s">
        <v>20</v>
      </c>
      <c r="D14" s="11" t="s">
        <v>21</v>
      </c>
      <c r="E14" s="11">
        <v>410</v>
      </c>
      <c r="F14" s="24">
        <v>151000000</v>
      </c>
      <c r="G14" s="31">
        <v>14716091.300000001</v>
      </c>
      <c r="H14" s="24">
        <f t="shared" ref="H14:H15" si="2">G14/F14*100</f>
        <v>9.7457558278145697</v>
      </c>
    </row>
    <row r="15" spans="1:11" ht="23.25" customHeight="1" x14ac:dyDescent="0.3">
      <c r="A15" s="15" t="s">
        <v>6</v>
      </c>
      <c r="B15" s="11">
        <v>819</v>
      </c>
      <c r="C15" s="14" t="s">
        <v>20</v>
      </c>
      <c r="D15" s="11" t="s">
        <v>22</v>
      </c>
      <c r="E15" s="11">
        <v>410</v>
      </c>
      <c r="F15" s="24">
        <v>17073735</v>
      </c>
      <c r="G15" s="24">
        <v>2330378.34</v>
      </c>
      <c r="H15" s="24">
        <f t="shared" si="2"/>
        <v>13.648907752170219</v>
      </c>
      <c r="K15" s="10"/>
    </row>
    <row r="16" spans="1:11" ht="38.25" customHeight="1" x14ac:dyDescent="0.25">
      <c r="A16" s="6" t="s">
        <v>17</v>
      </c>
      <c r="B16" s="7"/>
      <c r="C16" s="8"/>
      <c r="D16" s="7"/>
      <c r="E16" s="7"/>
      <c r="F16" s="3">
        <f>F17+F18</f>
        <v>2113163</v>
      </c>
      <c r="G16" s="3">
        <f>G17+G18</f>
        <v>2113163</v>
      </c>
      <c r="H16" s="3">
        <f>G16/F16*100</f>
        <v>100</v>
      </c>
    </row>
    <row r="17" spans="1:8" ht="18.75" x14ac:dyDescent="0.3">
      <c r="A17" s="9" t="s">
        <v>7</v>
      </c>
      <c r="B17" s="7">
        <v>819</v>
      </c>
      <c r="C17" s="8" t="s">
        <v>18</v>
      </c>
      <c r="D17" s="7" t="s">
        <v>11</v>
      </c>
      <c r="E17" s="7">
        <v>410</v>
      </c>
      <c r="F17" s="24">
        <v>414000</v>
      </c>
      <c r="G17" s="24">
        <v>414000</v>
      </c>
      <c r="H17" s="24">
        <f t="shared" ref="H17:H18" si="3">G17/F17*100</f>
        <v>100</v>
      </c>
    </row>
    <row r="18" spans="1:8" ht="20.25" customHeight="1" x14ac:dyDescent="0.3">
      <c r="A18" s="9" t="s">
        <v>6</v>
      </c>
      <c r="B18" s="7">
        <v>819</v>
      </c>
      <c r="C18" s="8" t="s">
        <v>18</v>
      </c>
      <c r="D18" s="7" t="s">
        <v>12</v>
      </c>
      <c r="E18" s="7">
        <v>410</v>
      </c>
      <c r="F18" s="24">
        <v>1699163</v>
      </c>
      <c r="G18" s="24">
        <v>1699163</v>
      </c>
      <c r="H18" s="24">
        <f t="shared" si="3"/>
        <v>100</v>
      </c>
    </row>
    <row r="19" spans="1:8" ht="56.25" x14ac:dyDescent="0.25">
      <c r="A19" s="17" t="s">
        <v>73</v>
      </c>
      <c r="B19" s="1"/>
      <c r="C19" s="16"/>
      <c r="D19" s="1"/>
      <c r="E19" s="1"/>
      <c r="F19" s="27">
        <f>F20+F21</f>
        <v>51476362.600000001</v>
      </c>
      <c r="G19" s="27">
        <f>G20+G21</f>
        <v>51476361.759999998</v>
      </c>
      <c r="H19" s="3">
        <f>G19/F19*100</f>
        <v>99.999998368183057</v>
      </c>
    </row>
    <row r="20" spans="1:8" ht="18.75" x14ac:dyDescent="0.3">
      <c r="A20" s="15" t="s">
        <v>7</v>
      </c>
      <c r="B20" s="1">
        <v>819</v>
      </c>
      <c r="C20" s="16" t="s">
        <v>23</v>
      </c>
      <c r="D20" s="1" t="s">
        <v>24</v>
      </c>
      <c r="E20" s="1">
        <v>410</v>
      </c>
      <c r="F20" s="25">
        <v>44090000</v>
      </c>
      <c r="G20" s="25">
        <v>44090000</v>
      </c>
      <c r="H20" s="24">
        <f t="shared" ref="H20:H21" si="4">G20/F20*100</f>
        <v>100</v>
      </c>
    </row>
    <row r="21" spans="1:8" ht="23.25" customHeight="1" x14ac:dyDescent="0.3">
      <c r="A21" s="15" t="s">
        <v>6</v>
      </c>
      <c r="B21" s="1">
        <v>819</v>
      </c>
      <c r="C21" s="16" t="s">
        <v>23</v>
      </c>
      <c r="D21" s="1" t="s">
        <v>25</v>
      </c>
      <c r="E21" s="1">
        <v>410</v>
      </c>
      <c r="F21" s="25">
        <v>7386362.5999999996</v>
      </c>
      <c r="G21" s="25">
        <v>7386361.7599999998</v>
      </c>
      <c r="H21" s="24">
        <f t="shared" si="4"/>
        <v>99.999988627690712</v>
      </c>
    </row>
    <row r="22" spans="1:8" ht="55.5" customHeight="1" x14ac:dyDescent="0.25">
      <c r="A22" s="17" t="s">
        <v>49</v>
      </c>
      <c r="B22" s="1"/>
      <c r="C22" s="16"/>
      <c r="D22" s="1"/>
      <c r="E22" s="1"/>
      <c r="F22" s="27">
        <f>F23+F24</f>
        <v>92710276.789999992</v>
      </c>
      <c r="G22" s="27">
        <f>G23+G24</f>
        <v>92680411.599999994</v>
      </c>
      <c r="H22" s="3">
        <f>G22/F22*100</f>
        <v>99.967786537766841</v>
      </c>
    </row>
    <row r="23" spans="1:8" ht="18.75" x14ac:dyDescent="0.3">
      <c r="A23" s="15" t="s">
        <v>7</v>
      </c>
      <c r="B23" s="11">
        <v>819</v>
      </c>
      <c r="C23" s="14" t="s">
        <v>50</v>
      </c>
      <c r="D23" s="11" t="s">
        <v>51</v>
      </c>
      <c r="E23" s="11">
        <v>410</v>
      </c>
      <c r="F23" s="26">
        <v>70000000</v>
      </c>
      <c r="G23" s="26">
        <v>70000000</v>
      </c>
      <c r="H23" s="24">
        <f t="shared" ref="H23:H24" si="5">G23/F23*100</f>
        <v>100</v>
      </c>
    </row>
    <row r="24" spans="1:8" ht="22.5" customHeight="1" x14ac:dyDescent="0.3">
      <c r="A24" s="15" t="s">
        <v>6</v>
      </c>
      <c r="B24" s="11">
        <v>819</v>
      </c>
      <c r="C24" s="14" t="s">
        <v>50</v>
      </c>
      <c r="D24" s="11" t="s">
        <v>52</v>
      </c>
      <c r="E24" s="11">
        <v>410</v>
      </c>
      <c r="F24" s="24">
        <v>22710276.789999999</v>
      </c>
      <c r="G24" s="24">
        <v>22680411.600000001</v>
      </c>
      <c r="H24" s="24">
        <f t="shared" si="5"/>
        <v>99.868494821634457</v>
      </c>
    </row>
    <row r="25" spans="1:8" ht="18.75" x14ac:dyDescent="0.25">
      <c r="A25" s="45" t="s">
        <v>5</v>
      </c>
      <c r="B25" s="45"/>
      <c r="C25" s="45"/>
      <c r="D25" s="45"/>
      <c r="E25" s="45"/>
      <c r="F25" s="45"/>
      <c r="G25" s="19"/>
      <c r="H25" s="19"/>
    </row>
    <row r="26" spans="1:8" ht="74.25" customHeight="1" x14ac:dyDescent="0.25">
      <c r="A26" s="6" t="s">
        <v>71</v>
      </c>
      <c r="B26" s="7"/>
      <c r="C26" s="7"/>
      <c r="D26" s="7"/>
      <c r="E26" s="7"/>
      <c r="F26" s="3">
        <f>F27+F28</f>
        <v>31731593.159999996</v>
      </c>
      <c r="G26" s="3">
        <f>G27+G28</f>
        <v>31731593.159999996</v>
      </c>
      <c r="H26" s="3">
        <f>G26/F26*100</f>
        <v>100</v>
      </c>
    </row>
    <row r="27" spans="1:8" ht="18.75" x14ac:dyDescent="0.3">
      <c r="A27" s="9" t="s">
        <v>7</v>
      </c>
      <c r="B27" s="7">
        <v>817</v>
      </c>
      <c r="C27" s="8" t="s">
        <v>10</v>
      </c>
      <c r="D27" s="7" t="s">
        <v>11</v>
      </c>
      <c r="E27" s="7">
        <v>520</v>
      </c>
      <c r="F27" s="4">
        <v>19670373.329999998</v>
      </c>
      <c r="G27" s="4">
        <v>19670373.329999998</v>
      </c>
      <c r="H27" s="24">
        <f t="shared" ref="H27:H28" si="6">G27/F27*100</f>
        <v>100</v>
      </c>
    </row>
    <row r="28" spans="1:8" ht="19.5" customHeight="1" x14ac:dyDescent="0.3">
      <c r="A28" s="9" t="s">
        <v>6</v>
      </c>
      <c r="B28" s="7">
        <v>817</v>
      </c>
      <c r="C28" s="8" t="s">
        <v>10</v>
      </c>
      <c r="D28" s="7" t="s">
        <v>12</v>
      </c>
      <c r="E28" s="7">
        <v>520</v>
      </c>
      <c r="F28" s="4">
        <v>12061219.83</v>
      </c>
      <c r="G28" s="4">
        <v>12061219.83</v>
      </c>
      <c r="H28" s="24">
        <f t="shared" si="6"/>
        <v>100</v>
      </c>
    </row>
    <row r="29" spans="1:8" ht="74.25" customHeight="1" x14ac:dyDescent="0.25">
      <c r="A29" s="6" t="s">
        <v>72</v>
      </c>
      <c r="B29" s="7"/>
      <c r="C29" s="8"/>
      <c r="D29" s="7"/>
      <c r="E29" s="7"/>
      <c r="F29" s="28">
        <f>F30+F31</f>
        <v>11404217.83</v>
      </c>
      <c r="G29" s="28">
        <f>G30+G31</f>
        <v>11404217.83</v>
      </c>
      <c r="H29" s="3">
        <f>G29/F29*100</f>
        <v>100</v>
      </c>
    </row>
    <row r="30" spans="1:8" ht="17.25" customHeight="1" x14ac:dyDescent="0.3">
      <c r="A30" s="9" t="s">
        <v>7</v>
      </c>
      <c r="B30" s="7">
        <v>817</v>
      </c>
      <c r="C30" s="8" t="s">
        <v>10</v>
      </c>
      <c r="D30" s="7" t="s">
        <v>11</v>
      </c>
      <c r="E30" s="7">
        <v>520</v>
      </c>
      <c r="F30" s="4">
        <v>7069459.7999999998</v>
      </c>
      <c r="G30" s="4">
        <v>7069459.7999999998</v>
      </c>
      <c r="H30" s="24">
        <f t="shared" ref="H30:H31" si="7">G30/F30*100</f>
        <v>100</v>
      </c>
    </row>
    <row r="31" spans="1:8" ht="21.75" customHeight="1" x14ac:dyDescent="0.3">
      <c r="A31" s="9" t="s">
        <v>6</v>
      </c>
      <c r="B31" s="7">
        <v>817</v>
      </c>
      <c r="C31" s="8" t="s">
        <v>10</v>
      </c>
      <c r="D31" s="7" t="s">
        <v>12</v>
      </c>
      <c r="E31" s="7">
        <v>520</v>
      </c>
      <c r="F31" s="4">
        <v>4334758.03</v>
      </c>
      <c r="G31" s="4">
        <v>4334758.03</v>
      </c>
      <c r="H31" s="24">
        <f t="shared" si="7"/>
        <v>100</v>
      </c>
    </row>
    <row r="32" spans="1:8" ht="73.5" customHeight="1" x14ac:dyDescent="0.25">
      <c r="A32" s="6" t="s">
        <v>79</v>
      </c>
      <c r="B32" s="7"/>
      <c r="C32" s="8"/>
      <c r="D32" s="7"/>
      <c r="E32" s="7"/>
      <c r="F32" s="3">
        <f>F33+F34</f>
        <v>3945203.39</v>
      </c>
      <c r="G32" s="3">
        <f>G33+G34</f>
        <v>0</v>
      </c>
      <c r="H32" s="3">
        <f>G32/F32*100</f>
        <v>0</v>
      </c>
    </row>
    <row r="33" spans="1:8" ht="18.75" x14ac:dyDescent="0.3">
      <c r="A33" s="9" t="s">
        <v>7</v>
      </c>
      <c r="B33" s="7">
        <v>817</v>
      </c>
      <c r="C33" s="8" t="s">
        <v>10</v>
      </c>
      <c r="D33" s="7" t="s">
        <v>11</v>
      </c>
      <c r="E33" s="7">
        <v>520</v>
      </c>
      <c r="F33" s="4">
        <v>2445626.4500000002</v>
      </c>
      <c r="G33" s="4">
        <v>0</v>
      </c>
      <c r="H33" s="24">
        <f t="shared" ref="H33:H34" si="8">G33/F33*100</f>
        <v>0</v>
      </c>
    </row>
    <row r="34" spans="1:8" ht="37.5" x14ac:dyDescent="0.3">
      <c r="A34" s="9" t="s">
        <v>6</v>
      </c>
      <c r="B34" s="7">
        <v>817</v>
      </c>
      <c r="C34" s="8" t="s">
        <v>10</v>
      </c>
      <c r="D34" s="7" t="s">
        <v>12</v>
      </c>
      <c r="E34" s="7">
        <v>520</v>
      </c>
      <c r="F34" s="4">
        <v>1499576.94</v>
      </c>
      <c r="G34" s="4">
        <v>0</v>
      </c>
      <c r="H34" s="24">
        <f t="shared" si="8"/>
        <v>0</v>
      </c>
    </row>
    <row r="35" spans="1:8" ht="58.5" customHeight="1" x14ac:dyDescent="0.25">
      <c r="A35" s="6" t="s">
        <v>75</v>
      </c>
      <c r="B35" s="7"/>
      <c r="C35" s="8"/>
      <c r="D35" s="7"/>
      <c r="E35" s="7"/>
      <c r="F35" s="3">
        <f>F36+F37</f>
        <v>1525020.68</v>
      </c>
      <c r="G35" s="3">
        <f>G36+G37</f>
        <v>1525020.68</v>
      </c>
      <c r="H35" s="3">
        <f>G35/F35*100</f>
        <v>100</v>
      </c>
    </row>
    <row r="36" spans="1:8" ht="18.75" x14ac:dyDescent="0.3">
      <c r="A36" s="9" t="s">
        <v>7</v>
      </c>
      <c r="B36" s="7">
        <v>817</v>
      </c>
      <c r="C36" s="8" t="s">
        <v>10</v>
      </c>
      <c r="D36" s="7" t="s">
        <v>11</v>
      </c>
      <c r="E36" s="7">
        <v>520</v>
      </c>
      <c r="F36" s="4">
        <v>945358.34</v>
      </c>
      <c r="G36" s="4">
        <v>945358.34</v>
      </c>
      <c r="H36" s="24">
        <f t="shared" ref="H36:H37" si="9">G36/F36*100</f>
        <v>100</v>
      </c>
    </row>
    <row r="37" spans="1:8" ht="18.75" customHeight="1" x14ac:dyDescent="0.3">
      <c r="A37" s="9" t="s">
        <v>6</v>
      </c>
      <c r="B37" s="7">
        <v>817</v>
      </c>
      <c r="C37" s="8" t="s">
        <v>10</v>
      </c>
      <c r="D37" s="7" t="s">
        <v>12</v>
      </c>
      <c r="E37" s="7">
        <v>520</v>
      </c>
      <c r="F37" s="4">
        <v>579662.34</v>
      </c>
      <c r="G37" s="4">
        <v>579662.34</v>
      </c>
      <c r="H37" s="24">
        <f t="shared" si="9"/>
        <v>100</v>
      </c>
    </row>
    <row r="38" spans="1:8" ht="71.25" customHeight="1" x14ac:dyDescent="0.25">
      <c r="A38" s="6" t="s">
        <v>76</v>
      </c>
      <c r="B38" s="7"/>
      <c r="C38" s="8"/>
      <c r="D38" s="7"/>
      <c r="E38" s="7"/>
      <c r="F38" s="3">
        <f>F39+F40</f>
        <v>1021716.71</v>
      </c>
      <c r="G38" s="3">
        <f>G39+G40</f>
        <v>1021716.71</v>
      </c>
      <c r="H38" s="3">
        <f>G38/F38*100</f>
        <v>100</v>
      </c>
    </row>
    <row r="39" spans="1:8" ht="18.75" x14ac:dyDescent="0.3">
      <c r="A39" s="9" t="s">
        <v>7</v>
      </c>
      <c r="B39" s="7">
        <v>817</v>
      </c>
      <c r="C39" s="8" t="s">
        <v>10</v>
      </c>
      <c r="D39" s="7" t="s">
        <v>11</v>
      </c>
      <c r="E39" s="7">
        <v>520</v>
      </c>
      <c r="F39" s="4">
        <v>633360.86</v>
      </c>
      <c r="G39" s="4">
        <v>633360.86</v>
      </c>
      <c r="H39" s="24">
        <f t="shared" ref="H39:H40" si="10">G39/F39*100</f>
        <v>100</v>
      </c>
    </row>
    <row r="40" spans="1:8" ht="22.5" customHeight="1" x14ac:dyDescent="0.3">
      <c r="A40" s="9" t="s">
        <v>6</v>
      </c>
      <c r="B40" s="7">
        <v>817</v>
      </c>
      <c r="C40" s="8" t="s">
        <v>10</v>
      </c>
      <c r="D40" s="7" t="s">
        <v>12</v>
      </c>
      <c r="E40" s="7">
        <v>520</v>
      </c>
      <c r="F40" s="4">
        <v>388355.85</v>
      </c>
      <c r="G40" s="4">
        <v>388355.85</v>
      </c>
      <c r="H40" s="24">
        <f t="shared" si="10"/>
        <v>100</v>
      </c>
    </row>
    <row r="41" spans="1:8" ht="56.25" customHeight="1" x14ac:dyDescent="0.25">
      <c r="A41" s="6" t="s">
        <v>77</v>
      </c>
      <c r="B41" s="7"/>
      <c r="C41" s="8"/>
      <c r="D41" s="7"/>
      <c r="E41" s="7"/>
      <c r="F41" s="3">
        <f>F42+F43</f>
        <v>230394.45</v>
      </c>
      <c r="G41" s="3">
        <f>G42+G43</f>
        <v>230394.45</v>
      </c>
      <c r="H41" s="3">
        <f>G41/F41*100</f>
        <v>100</v>
      </c>
    </row>
    <row r="42" spans="1:8" ht="18.75" x14ac:dyDescent="0.3">
      <c r="A42" s="9" t="s">
        <v>7</v>
      </c>
      <c r="B42" s="7">
        <v>817</v>
      </c>
      <c r="C42" s="8" t="s">
        <v>10</v>
      </c>
      <c r="D42" s="7" t="s">
        <v>11</v>
      </c>
      <c r="E42" s="7">
        <v>520</v>
      </c>
      <c r="F42" s="4">
        <v>142821.22</v>
      </c>
      <c r="G42" s="4">
        <v>142821.22</v>
      </c>
      <c r="H42" s="24">
        <f t="shared" ref="H42:H43" si="11">G42/F42*100</f>
        <v>100</v>
      </c>
    </row>
    <row r="43" spans="1:8" ht="23.25" customHeight="1" x14ac:dyDescent="0.3">
      <c r="A43" s="9" t="s">
        <v>6</v>
      </c>
      <c r="B43" s="7">
        <v>817</v>
      </c>
      <c r="C43" s="8" t="s">
        <v>10</v>
      </c>
      <c r="D43" s="7" t="s">
        <v>12</v>
      </c>
      <c r="E43" s="7">
        <v>520</v>
      </c>
      <c r="F43" s="4">
        <v>87573.23</v>
      </c>
      <c r="G43" s="4">
        <v>87573.23</v>
      </c>
      <c r="H43" s="24">
        <f t="shared" si="11"/>
        <v>100</v>
      </c>
    </row>
    <row r="44" spans="1:8" ht="56.25" customHeight="1" x14ac:dyDescent="0.25">
      <c r="A44" s="12" t="s">
        <v>26</v>
      </c>
      <c r="B44" s="11"/>
      <c r="C44" s="14"/>
      <c r="D44" s="11"/>
      <c r="E44" s="11"/>
      <c r="F44" s="3">
        <f>F45</f>
        <v>8550000</v>
      </c>
      <c r="G44" s="3">
        <f>G45</f>
        <v>8550000</v>
      </c>
      <c r="H44" s="3">
        <f>G44/F44*100</f>
        <v>100</v>
      </c>
    </row>
    <row r="45" spans="1:8" ht="18.75" x14ac:dyDescent="0.3">
      <c r="A45" s="15" t="s">
        <v>7</v>
      </c>
      <c r="B45" s="11">
        <v>819</v>
      </c>
      <c r="C45" s="14" t="s">
        <v>20</v>
      </c>
      <c r="D45" s="11" t="s">
        <v>21</v>
      </c>
      <c r="E45" s="11">
        <v>540</v>
      </c>
      <c r="F45" s="24">
        <v>8550000</v>
      </c>
      <c r="G45" s="24">
        <v>8550000</v>
      </c>
      <c r="H45" s="24">
        <f t="shared" ref="H45" si="12">G45/F45*100</f>
        <v>100</v>
      </c>
    </row>
    <row r="46" spans="1:8" ht="22.5" customHeight="1" x14ac:dyDescent="0.3">
      <c r="A46" s="15" t="s">
        <v>6</v>
      </c>
      <c r="B46" s="11">
        <v>819</v>
      </c>
      <c r="C46" s="14" t="s">
        <v>20</v>
      </c>
      <c r="D46" s="11" t="s">
        <v>22</v>
      </c>
      <c r="E46" s="7">
        <v>520</v>
      </c>
      <c r="F46" s="24">
        <v>0</v>
      </c>
      <c r="G46" s="24">
        <v>0</v>
      </c>
      <c r="H46" s="4"/>
    </row>
    <row r="47" spans="1:8" ht="77.25" customHeight="1" x14ac:dyDescent="0.25">
      <c r="A47" s="12" t="s">
        <v>27</v>
      </c>
      <c r="B47" s="11"/>
      <c r="C47" s="14"/>
      <c r="D47" s="11"/>
      <c r="E47" s="11"/>
      <c r="F47" s="3">
        <f>F48+F49</f>
        <v>4405735</v>
      </c>
      <c r="G47" s="3">
        <f>G48+G49</f>
        <v>4405735</v>
      </c>
      <c r="H47" s="3">
        <f>G47/F47*100</f>
        <v>100</v>
      </c>
    </row>
    <row r="48" spans="1:8" ht="18.75" x14ac:dyDescent="0.3">
      <c r="A48" s="15" t="s">
        <v>7</v>
      </c>
      <c r="B48" s="11">
        <v>819</v>
      </c>
      <c r="C48" s="14" t="s">
        <v>20</v>
      </c>
      <c r="D48" s="11" t="s">
        <v>21</v>
      </c>
      <c r="E48" s="11">
        <v>540</v>
      </c>
      <c r="F48" s="24">
        <v>4405735</v>
      </c>
      <c r="G48" s="24">
        <v>4405735</v>
      </c>
      <c r="H48" s="24">
        <f t="shared" ref="H48" si="13">G48/F48*100</f>
        <v>100</v>
      </c>
    </row>
    <row r="49" spans="1:8" ht="37.5" x14ac:dyDescent="0.3">
      <c r="A49" s="15" t="s">
        <v>6</v>
      </c>
      <c r="B49" s="11">
        <v>819</v>
      </c>
      <c r="C49" s="14" t="s">
        <v>20</v>
      </c>
      <c r="D49" s="11" t="s">
        <v>22</v>
      </c>
      <c r="E49" s="7">
        <v>520</v>
      </c>
      <c r="F49" s="24">
        <v>0</v>
      </c>
      <c r="G49" s="24">
        <v>0</v>
      </c>
      <c r="H49" s="24"/>
    </row>
    <row r="50" spans="1:8" ht="75.75" customHeight="1" x14ac:dyDescent="0.25">
      <c r="A50" s="13" t="s">
        <v>42</v>
      </c>
      <c r="B50" s="11"/>
      <c r="C50" s="14"/>
      <c r="D50" s="11"/>
      <c r="E50" s="11"/>
      <c r="F50" s="3">
        <f>F51+F52</f>
        <v>3639165</v>
      </c>
      <c r="G50" s="3">
        <f>G51+G52</f>
        <v>3639165</v>
      </c>
      <c r="H50" s="3">
        <f>G50/F50*100</f>
        <v>100</v>
      </c>
    </row>
    <row r="51" spans="1:8" ht="18.75" x14ac:dyDescent="0.3">
      <c r="A51" s="15" t="s">
        <v>7</v>
      </c>
      <c r="B51" s="11">
        <v>819</v>
      </c>
      <c r="C51" s="14" t="s">
        <v>20</v>
      </c>
      <c r="D51" s="11" t="s">
        <v>21</v>
      </c>
      <c r="E51" s="11">
        <v>540</v>
      </c>
      <c r="F51" s="24">
        <v>3639165</v>
      </c>
      <c r="G51" s="24">
        <v>3639165</v>
      </c>
      <c r="H51" s="24">
        <f t="shared" ref="H51" si="14">G51/F51*100</f>
        <v>100</v>
      </c>
    </row>
    <row r="52" spans="1:8" ht="17.25" customHeight="1" x14ac:dyDescent="0.3">
      <c r="A52" s="15" t="s">
        <v>6</v>
      </c>
      <c r="B52" s="11">
        <v>819</v>
      </c>
      <c r="C52" s="14" t="s">
        <v>20</v>
      </c>
      <c r="D52" s="11" t="s">
        <v>22</v>
      </c>
      <c r="E52" s="7">
        <v>520</v>
      </c>
      <c r="F52" s="24">
        <v>0</v>
      </c>
      <c r="G52" s="24">
        <v>0</v>
      </c>
      <c r="H52" s="24"/>
    </row>
    <row r="53" spans="1:8" ht="74.25" customHeight="1" x14ac:dyDescent="0.25">
      <c r="A53" s="13" t="s">
        <v>78</v>
      </c>
      <c r="B53" s="11"/>
      <c r="C53" s="14"/>
      <c r="D53" s="11"/>
      <c r="E53" s="11"/>
      <c r="F53" s="3">
        <f>F54+F55</f>
        <v>1769850</v>
      </c>
      <c r="G53" s="3">
        <f>G54+G55</f>
        <v>1769850</v>
      </c>
      <c r="H53" s="3">
        <f>G53/F53*100</f>
        <v>100</v>
      </c>
    </row>
    <row r="54" spans="1:8" ht="18.75" x14ac:dyDescent="0.3">
      <c r="A54" s="15" t="s">
        <v>7</v>
      </c>
      <c r="B54" s="11">
        <v>819</v>
      </c>
      <c r="C54" s="14" t="s">
        <v>20</v>
      </c>
      <c r="D54" s="11" t="s">
        <v>21</v>
      </c>
      <c r="E54" s="11">
        <v>540</v>
      </c>
      <c r="F54" s="24">
        <v>1769850</v>
      </c>
      <c r="G54" s="24">
        <v>1769850</v>
      </c>
      <c r="H54" s="24">
        <f t="shared" ref="H54" si="15">G54/F54*100</f>
        <v>100</v>
      </c>
    </row>
    <row r="55" spans="1:8" ht="22.5" customHeight="1" x14ac:dyDescent="0.3">
      <c r="A55" s="15" t="s">
        <v>6</v>
      </c>
      <c r="B55" s="11">
        <v>819</v>
      </c>
      <c r="C55" s="14" t="s">
        <v>20</v>
      </c>
      <c r="D55" s="11" t="s">
        <v>22</v>
      </c>
      <c r="E55" s="7">
        <v>520</v>
      </c>
      <c r="F55" s="24">
        <v>0</v>
      </c>
      <c r="G55" s="24">
        <v>0</v>
      </c>
      <c r="H55" s="24"/>
    </row>
    <row r="56" spans="1:8" ht="36" customHeight="1" x14ac:dyDescent="0.3">
      <c r="A56" s="13" t="s">
        <v>28</v>
      </c>
      <c r="B56" s="11"/>
      <c r="C56" s="14"/>
      <c r="D56" s="11"/>
      <c r="E56" s="11"/>
      <c r="F56" s="23">
        <f>F57+F58</f>
        <v>5920250</v>
      </c>
      <c r="G56" s="23">
        <f>G57+G58</f>
        <v>5920250</v>
      </c>
      <c r="H56" s="23">
        <f>G56/F56*100</f>
        <v>100</v>
      </c>
    </row>
    <row r="57" spans="1:8" ht="18.75" x14ac:dyDescent="0.3">
      <c r="A57" s="15" t="s">
        <v>7</v>
      </c>
      <c r="B57" s="11">
        <v>819</v>
      </c>
      <c r="C57" s="14" t="s">
        <v>20</v>
      </c>
      <c r="D57" s="11" t="s">
        <v>21</v>
      </c>
      <c r="E57" s="11">
        <v>540</v>
      </c>
      <c r="F57" s="24">
        <v>5920250</v>
      </c>
      <c r="G57" s="24">
        <v>5920250</v>
      </c>
      <c r="H57" s="24">
        <f t="shared" ref="H57" si="16">G57/F57*100</f>
        <v>100</v>
      </c>
    </row>
    <row r="58" spans="1:8" ht="18.75" customHeight="1" x14ac:dyDescent="0.3">
      <c r="A58" s="15" t="s">
        <v>6</v>
      </c>
      <c r="B58" s="11">
        <v>819</v>
      </c>
      <c r="C58" s="14" t="s">
        <v>20</v>
      </c>
      <c r="D58" s="11" t="s">
        <v>22</v>
      </c>
      <c r="E58" s="7">
        <v>520</v>
      </c>
      <c r="F58" s="24">
        <v>0</v>
      </c>
      <c r="G58" s="24">
        <v>0</v>
      </c>
      <c r="H58" s="24"/>
    </row>
    <row r="59" spans="1:8" ht="54.75" customHeight="1" x14ac:dyDescent="0.25">
      <c r="A59" s="13" t="s">
        <v>45</v>
      </c>
      <c r="B59" s="11"/>
      <c r="C59" s="14"/>
      <c r="D59" s="11"/>
      <c r="E59" s="11"/>
      <c r="F59" s="3">
        <f>F60+F61</f>
        <v>2515502</v>
      </c>
      <c r="G59" s="3">
        <f>G60+G61</f>
        <v>2515502</v>
      </c>
      <c r="H59" s="3">
        <f>G59/F59*100</f>
        <v>100</v>
      </c>
    </row>
    <row r="60" spans="1:8" ht="22.5" customHeight="1" x14ac:dyDescent="0.3">
      <c r="A60" s="15" t="s">
        <v>7</v>
      </c>
      <c r="B60" s="11">
        <v>819</v>
      </c>
      <c r="C60" s="14" t="s">
        <v>20</v>
      </c>
      <c r="D60" s="11" t="s">
        <v>21</v>
      </c>
      <c r="E60" s="11">
        <v>540</v>
      </c>
      <c r="F60" s="24">
        <v>2515502</v>
      </c>
      <c r="G60" s="24">
        <v>2515502</v>
      </c>
      <c r="H60" s="24">
        <f t="shared" ref="H60" si="17">G60/F60*100</f>
        <v>100</v>
      </c>
    </row>
    <row r="61" spans="1:8" ht="23.25" customHeight="1" x14ac:dyDescent="0.3">
      <c r="A61" s="15" t="s">
        <v>6</v>
      </c>
      <c r="B61" s="11">
        <v>819</v>
      </c>
      <c r="C61" s="14" t="s">
        <v>20</v>
      </c>
      <c r="D61" s="11" t="s">
        <v>22</v>
      </c>
      <c r="E61" s="7">
        <v>520</v>
      </c>
      <c r="F61" s="24">
        <v>0</v>
      </c>
      <c r="G61" s="24">
        <v>0</v>
      </c>
      <c r="H61" s="24"/>
    </row>
    <row r="62" spans="1:8" ht="55.5" customHeight="1" x14ac:dyDescent="0.25">
      <c r="A62" s="13" t="s">
        <v>46</v>
      </c>
      <c r="B62" s="11"/>
      <c r="C62" s="14"/>
      <c r="D62" s="11"/>
      <c r="E62" s="11"/>
      <c r="F62" s="3">
        <f>F63+F64</f>
        <v>1158585</v>
      </c>
      <c r="G62" s="3">
        <f>G63+G64</f>
        <v>1158585</v>
      </c>
      <c r="H62" s="3">
        <f>G62/F62*100</f>
        <v>100</v>
      </c>
    </row>
    <row r="63" spans="1:8" ht="18.75" x14ac:dyDescent="0.3">
      <c r="A63" s="15" t="s">
        <v>7</v>
      </c>
      <c r="B63" s="11">
        <v>819</v>
      </c>
      <c r="C63" s="14" t="s">
        <v>20</v>
      </c>
      <c r="D63" s="11" t="s">
        <v>21</v>
      </c>
      <c r="E63" s="11">
        <v>540</v>
      </c>
      <c r="F63" s="24">
        <v>1158585</v>
      </c>
      <c r="G63" s="24">
        <v>1158585</v>
      </c>
      <c r="H63" s="24">
        <f t="shared" ref="H63" si="18">G63/F63*100</f>
        <v>100</v>
      </c>
    </row>
    <row r="64" spans="1:8" ht="19.5" customHeight="1" x14ac:dyDescent="0.3">
      <c r="A64" s="15" t="s">
        <v>6</v>
      </c>
      <c r="B64" s="11">
        <v>819</v>
      </c>
      <c r="C64" s="14" t="s">
        <v>20</v>
      </c>
      <c r="D64" s="11" t="s">
        <v>22</v>
      </c>
      <c r="E64" s="7">
        <v>520</v>
      </c>
      <c r="F64" s="24">
        <v>0</v>
      </c>
      <c r="G64" s="24">
        <v>0</v>
      </c>
      <c r="H64" s="24"/>
    </row>
    <row r="65" spans="1:9" ht="57" customHeight="1" x14ac:dyDescent="0.25">
      <c r="A65" s="13" t="s">
        <v>47</v>
      </c>
      <c r="B65" s="11"/>
      <c r="C65" s="14"/>
      <c r="D65" s="11"/>
      <c r="E65" s="11"/>
      <c r="F65" s="3">
        <f>F66+F67</f>
        <v>8667795</v>
      </c>
      <c r="G65" s="3">
        <f>G66+G67</f>
        <v>8667795</v>
      </c>
      <c r="H65" s="3">
        <f>G65/F65*100</f>
        <v>100</v>
      </c>
    </row>
    <row r="66" spans="1:9" ht="18.75" x14ac:dyDescent="0.3">
      <c r="A66" s="15" t="s">
        <v>7</v>
      </c>
      <c r="B66" s="11">
        <v>819</v>
      </c>
      <c r="C66" s="14" t="s">
        <v>20</v>
      </c>
      <c r="D66" s="11" t="s">
        <v>21</v>
      </c>
      <c r="E66" s="11">
        <v>540</v>
      </c>
      <c r="F66" s="24">
        <v>8667795</v>
      </c>
      <c r="G66" s="24">
        <v>8667795</v>
      </c>
      <c r="H66" s="24">
        <f t="shared" ref="H66" si="19">G66/F66*100</f>
        <v>100</v>
      </c>
    </row>
    <row r="67" spans="1:9" ht="21.75" customHeight="1" x14ac:dyDescent="0.3">
      <c r="A67" s="15" t="s">
        <v>6</v>
      </c>
      <c r="B67" s="11">
        <v>819</v>
      </c>
      <c r="C67" s="14" t="s">
        <v>20</v>
      </c>
      <c r="D67" s="11" t="s">
        <v>22</v>
      </c>
      <c r="E67" s="7">
        <v>520</v>
      </c>
      <c r="F67" s="24">
        <v>0</v>
      </c>
      <c r="G67" s="24">
        <v>0</v>
      </c>
      <c r="H67" s="24"/>
    </row>
    <row r="68" spans="1:9" ht="54" customHeight="1" x14ac:dyDescent="0.25">
      <c r="A68" s="13" t="s">
        <v>60</v>
      </c>
      <c r="B68" s="11"/>
      <c r="C68" s="14"/>
      <c r="D68" s="11"/>
      <c r="E68" s="11"/>
      <c r="F68" s="3">
        <f>F69+F70</f>
        <v>245723535</v>
      </c>
      <c r="G68" s="3">
        <f>G69+G70</f>
        <v>245723535</v>
      </c>
      <c r="H68" s="3">
        <f>G68/F68*100</f>
        <v>100</v>
      </c>
      <c r="I68" s="10"/>
    </row>
    <row r="69" spans="1:9" ht="18.75" x14ac:dyDescent="0.3">
      <c r="A69" s="15" t="s">
        <v>7</v>
      </c>
      <c r="B69" s="11">
        <v>819</v>
      </c>
      <c r="C69" s="14" t="s">
        <v>20</v>
      </c>
      <c r="D69" s="11" t="s">
        <v>21</v>
      </c>
      <c r="E69" s="11">
        <v>540</v>
      </c>
      <c r="F69" s="24">
        <v>177203100</v>
      </c>
      <c r="G69" s="24">
        <v>177203100</v>
      </c>
      <c r="H69" s="24">
        <f t="shared" ref="H69:H70" si="20">G69/F69*100</f>
        <v>100</v>
      </c>
    </row>
    <row r="70" spans="1:9" ht="19.5" customHeight="1" x14ac:dyDescent="0.3">
      <c r="A70" s="15" t="s">
        <v>6</v>
      </c>
      <c r="B70" s="11">
        <v>819</v>
      </c>
      <c r="C70" s="14" t="s">
        <v>20</v>
      </c>
      <c r="D70" s="11" t="s">
        <v>22</v>
      </c>
      <c r="E70" s="7">
        <v>520</v>
      </c>
      <c r="F70" s="24">
        <v>68520435</v>
      </c>
      <c r="G70" s="24">
        <v>68520435</v>
      </c>
      <c r="H70" s="24">
        <f t="shared" si="20"/>
        <v>100</v>
      </c>
    </row>
    <row r="71" spans="1:9" ht="71.25" customHeight="1" x14ac:dyDescent="0.25">
      <c r="A71" s="13" t="s">
        <v>80</v>
      </c>
      <c r="B71" s="11"/>
      <c r="C71" s="14"/>
      <c r="D71" s="11"/>
      <c r="E71" s="11"/>
      <c r="F71" s="3">
        <f>F72+F73</f>
        <v>116431917</v>
      </c>
      <c r="G71" s="3">
        <f>G72+G73</f>
        <v>116431917</v>
      </c>
      <c r="H71" s="3">
        <f>G71/F71*100</f>
        <v>100</v>
      </c>
    </row>
    <row r="72" spans="1:9" ht="18.75" x14ac:dyDescent="0.3">
      <c r="A72" s="15" t="s">
        <v>7</v>
      </c>
      <c r="B72" s="11">
        <v>819</v>
      </c>
      <c r="C72" s="14" t="s">
        <v>20</v>
      </c>
      <c r="D72" s="11" t="s">
        <v>21</v>
      </c>
      <c r="E72" s="11">
        <v>540</v>
      </c>
      <c r="F72" s="24">
        <v>34151650</v>
      </c>
      <c r="G72" s="24">
        <v>34151650</v>
      </c>
      <c r="H72" s="24">
        <f t="shared" ref="H72:H73" si="21">G72/F72*100</f>
        <v>100</v>
      </c>
    </row>
    <row r="73" spans="1:9" ht="21.75" customHeight="1" x14ac:dyDescent="0.3">
      <c r="A73" s="15" t="s">
        <v>6</v>
      </c>
      <c r="B73" s="11">
        <v>819</v>
      </c>
      <c r="C73" s="14" t="s">
        <v>20</v>
      </c>
      <c r="D73" s="11" t="s">
        <v>22</v>
      </c>
      <c r="E73" s="11">
        <v>520</v>
      </c>
      <c r="F73" s="24">
        <v>82280267</v>
      </c>
      <c r="G73" s="24">
        <v>82280267</v>
      </c>
      <c r="H73" s="24">
        <f t="shared" si="21"/>
        <v>100</v>
      </c>
    </row>
    <row r="74" spans="1:9" ht="111.75" customHeight="1" x14ac:dyDescent="0.25">
      <c r="A74" s="13" t="s">
        <v>29</v>
      </c>
      <c r="B74" s="1"/>
      <c r="C74" s="16"/>
      <c r="D74" s="1"/>
      <c r="E74" s="1"/>
      <c r="F74" s="3">
        <f>F75+F76</f>
        <v>4778742</v>
      </c>
      <c r="G74" s="3">
        <f>G75+G76</f>
        <v>4778742</v>
      </c>
      <c r="H74" s="3">
        <f>G74/F74*100</f>
        <v>100</v>
      </c>
    </row>
    <row r="75" spans="1:9" ht="18.75" x14ac:dyDescent="0.3">
      <c r="A75" s="15" t="s">
        <v>7</v>
      </c>
      <c r="B75" s="1">
        <v>819</v>
      </c>
      <c r="C75" s="16" t="s">
        <v>20</v>
      </c>
      <c r="D75" s="1" t="s">
        <v>11</v>
      </c>
      <c r="E75" s="1">
        <v>520</v>
      </c>
      <c r="F75" s="24">
        <v>3715800</v>
      </c>
      <c r="G75" s="24">
        <v>3715800</v>
      </c>
      <c r="H75" s="24">
        <f t="shared" ref="H75:H76" si="22">G75/F75*100</f>
        <v>100</v>
      </c>
    </row>
    <row r="76" spans="1:9" ht="21.75" customHeight="1" x14ac:dyDescent="0.3">
      <c r="A76" s="15" t="s">
        <v>6</v>
      </c>
      <c r="B76" s="1">
        <v>819</v>
      </c>
      <c r="C76" s="16" t="s">
        <v>20</v>
      </c>
      <c r="D76" s="1" t="s">
        <v>12</v>
      </c>
      <c r="E76" s="1">
        <v>520</v>
      </c>
      <c r="F76" s="24">
        <v>1062942</v>
      </c>
      <c r="G76" s="24">
        <v>1062942</v>
      </c>
      <c r="H76" s="24">
        <f t="shared" si="22"/>
        <v>100</v>
      </c>
    </row>
    <row r="77" spans="1:9" ht="108.75" customHeight="1" x14ac:dyDescent="0.25">
      <c r="A77" s="13" t="s">
        <v>31</v>
      </c>
      <c r="B77" s="1"/>
      <c r="C77" s="16"/>
      <c r="D77" s="1"/>
      <c r="E77" s="1"/>
      <c r="F77" s="3">
        <f>F78+F79</f>
        <v>12063888</v>
      </c>
      <c r="G77" s="3">
        <f>G78+G79</f>
        <v>12063888</v>
      </c>
      <c r="H77" s="3">
        <f>G77/F77*100</f>
        <v>100</v>
      </c>
    </row>
    <row r="78" spans="1:9" ht="18.75" x14ac:dyDescent="0.3">
      <c r="A78" s="15" t="s">
        <v>7</v>
      </c>
      <c r="B78" s="1">
        <v>819</v>
      </c>
      <c r="C78" s="16" t="s">
        <v>20</v>
      </c>
      <c r="D78" s="1" t="s">
        <v>11</v>
      </c>
      <c r="E78" s="1">
        <v>520</v>
      </c>
      <c r="F78" s="24">
        <v>9382900</v>
      </c>
      <c r="G78" s="24">
        <v>9382900</v>
      </c>
      <c r="H78" s="24">
        <f t="shared" ref="H78:H79" si="23">G78/F78*100</f>
        <v>100</v>
      </c>
    </row>
    <row r="79" spans="1:9" ht="19.5" customHeight="1" x14ac:dyDescent="0.3">
      <c r="A79" s="15" t="s">
        <v>6</v>
      </c>
      <c r="B79" s="1">
        <v>819</v>
      </c>
      <c r="C79" s="16" t="s">
        <v>20</v>
      </c>
      <c r="D79" s="1" t="s">
        <v>12</v>
      </c>
      <c r="E79" s="1">
        <v>520</v>
      </c>
      <c r="F79" s="24">
        <v>2680988</v>
      </c>
      <c r="G79" s="24">
        <v>2680988</v>
      </c>
      <c r="H79" s="24">
        <f t="shared" si="23"/>
        <v>100</v>
      </c>
    </row>
    <row r="80" spans="1:9" ht="114" customHeight="1" x14ac:dyDescent="0.25">
      <c r="A80" s="12" t="s">
        <v>48</v>
      </c>
      <c r="B80" s="1"/>
      <c r="C80" s="16"/>
      <c r="D80" s="1"/>
      <c r="E80" s="1"/>
      <c r="F80" s="3">
        <f>F81+F82</f>
        <v>13476735</v>
      </c>
      <c r="G80" s="3">
        <f>G81+G82</f>
        <v>13476735</v>
      </c>
      <c r="H80" s="3">
        <f>G80/F80*100</f>
        <v>100</v>
      </c>
    </row>
    <row r="81" spans="1:8" ht="18.75" x14ac:dyDescent="0.3">
      <c r="A81" s="15" t="s">
        <v>7</v>
      </c>
      <c r="B81" s="1">
        <v>819</v>
      </c>
      <c r="C81" s="16" t="s">
        <v>20</v>
      </c>
      <c r="D81" s="1" t="s">
        <v>11</v>
      </c>
      <c r="E81" s="1">
        <v>520</v>
      </c>
      <c r="F81" s="24">
        <v>10481700</v>
      </c>
      <c r="G81" s="24">
        <v>10481700</v>
      </c>
      <c r="H81" s="24">
        <f t="shared" ref="H81:H82" si="24">G81/F81*100</f>
        <v>100</v>
      </c>
    </row>
    <row r="82" spans="1:8" ht="18.75" customHeight="1" x14ac:dyDescent="0.3">
      <c r="A82" s="15" t="s">
        <v>6</v>
      </c>
      <c r="B82" s="1">
        <v>819</v>
      </c>
      <c r="C82" s="16" t="s">
        <v>20</v>
      </c>
      <c r="D82" s="1" t="s">
        <v>12</v>
      </c>
      <c r="E82" s="1">
        <v>520</v>
      </c>
      <c r="F82" s="24">
        <v>2995035</v>
      </c>
      <c r="G82" s="24">
        <v>2995035</v>
      </c>
      <c r="H82" s="24">
        <f t="shared" si="24"/>
        <v>100</v>
      </c>
    </row>
    <row r="83" spans="1:8" ht="111" customHeight="1" x14ac:dyDescent="0.25">
      <c r="A83" s="13" t="s">
        <v>32</v>
      </c>
      <c r="B83" s="1"/>
      <c r="C83" s="16"/>
      <c r="D83" s="1"/>
      <c r="E83" s="1"/>
      <c r="F83" s="3">
        <f>F84+F85</f>
        <v>4186686</v>
      </c>
      <c r="G83" s="3">
        <f>G84+G85</f>
        <v>4186686</v>
      </c>
      <c r="H83" s="3">
        <f>G83/F83*100</f>
        <v>100</v>
      </c>
    </row>
    <row r="84" spans="1:8" ht="18.75" x14ac:dyDescent="0.3">
      <c r="A84" s="15" t="s">
        <v>7</v>
      </c>
      <c r="B84" s="1">
        <v>819</v>
      </c>
      <c r="C84" s="16" t="s">
        <v>20</v>
      </c>
      <c r="D84" s="1" t="s">
        <v>11</v>
      </c>
      <c r="E84" s="1">
        <v>520</v>
      </c>
      <c r="F84" s="24">
        <v>3255900</v>
      </c>
      <c r="G84" s="24">
        <v>3255900</v>
      </c>
      <c r="H84" s="24">
        <f t="shared" ref="H84:H85" si="25">G84/F84*100</f>
        <v>100</v>
      </c>
    </row>
    <row r="85" spans="1:8" ht="20.25" customHeight="1" x14ac:dyDescent="0.3">
      <c r="A85" s="15" t="s">
        <v>6</v>
      </c>
      <c r="B85" s="1">
        <v>819</v>
      </c>
      <c r="C85" s="16" t="s">
        <v>20</v>
      </c>
      <c r="D85" s="1" t="s">
        <v>12</v>
      </c>
      <c r="E85" s="1">
        <v>520</v>
      </c>
      <c r="F85" s="24">
        <v>930786</v>
      </c>
      <c r="G85" s="24">
        <v>930786</v>
      </c>
      <c r="H85" s="24">
        <f t="shared" si="25"/>
        <v>100</v>
      </c>
    </row>
    <row r="86" spans="1:8" ht="111.75" customHeight="1" x14ac:dyDescent="0.25">
      <c r="A86" s="12" t="s">
        <v>33</v>
      </c>
      <c r="B86" s="1"/>
      <c r="C86" s="16"/>
      <c r="D86" s="1"/>
      <c r="E86" s="1"/>
      <c r="F86" s="3">
        <f>F87+F88</f>
        <v>17550762</v>
      </c>
      <c r="G86" s="3">
        <f>G87+G88</f>
        <v>17550762</v>
      </c>
      <c r="H86" s="3">
        <f>G86/F86*100</f>
        <v>100</v>
      </c>
    </row>
    <row r="87" spans="1:8" ht="18.75" x14ac:dyDescent="0.3">
      <c r="A87" s="15" t="s">
        <v>7</v>
      </c>
      <c r="B87" s="1">
        <v>819</v>
      </c>
      <c r="C87" s="16" t="s">
        <v>20</v>
      </c>
      <c r="D87" s="1" t="s">
        <v>11</v>
      </c>
      <c r="E87" s="1">
        <v>520</v>
      </c>
      <c r="F87" s="24">
        <v>10442300</v>
      </c>
      <c r="G87" s="24">
        <v>10442300</v>
      </c>
      <c r="H87" s="24">
        <f t="shared" ref="H87:H88" si="26">G87/F87*100</f>
        <v>100</v>
      </c>
    </row>
    <row r="88" spans="1:8" ht="19.5" customHeight="1" x14ac:dyDescent="0.3">
      <c r="A88" s="15" t="s">
        <v>6</v>
      </c>
      <c r="B88" s="1">
        <v>819</v>
      </c>
      <c r="C88" s="16" t="s">
        <v>20</v>
      </c>
      <c r="D88" s="1" t="s">
        <v>12</v>
      </c>
      <c r="E88" s="1">
        <v>520</v>
      </c>
      <c r="F88" s="24">
        <v>7108462</v>
      </c>
      <c r="G88" s="24">
        <v>7108462</v>
      </c>
      <c r="H88" s="24">
        <f t="shared" si="26"/>
        <v>100</v>
      </c>
    </row>
    <row r="89" spans="1:8" ht="111.75" customHeight="1" x14ac:dyDescent="0.25">
      <c r="A89" s="12" t="s">
        <v>34</v>
      </c>
      <c r="B89" s="1"/>
      <c r="C89" s="16"/>
      <c r="D89" s="1"/>
      <c r="E89" s="1"/>
      <c r="F89" s="3">
        <f>F90+F91</f>
        <v>9533089</v>
      </c>
      <c r="G89" s="3">
        <f>G90+G91</f>
        <v>9533089</v>
      </c>
      <c r="H89" s="3">
        <f>G89/F89*100</f>
        <v>100</v>
      </c>
    </row>
    <row r="90" spans="1:8" ht="18.75" x14ac:dyDescent="0.3">
      <c r="A90" s="15" t="s">
        <v>7</v>
      </c>
      <c r="B90" s="1">
        <v>819</v>
      </c>
      <c r="C90" s="16" t="s">
        <v>20</v>
      </c>
      <c r="D90" s="1" t="s">
        <v>11</v>
      </c>
      <c r="E90" s="1">
        <v>520</v>
      </c>
      <c r="F90" s="24">
        <v>7414600</v>
      </c>
      <c r="G90" s="24">
        <v>7414600</v>
      </c>
      <c r="H90" s="24">
        <f t="shared" ref="H90:H91" si="27">G90/F90*100</f>
        <v>100</v>
      </c>
    </row>
    <row r="91" spans="1:8" ht="19.5" customHeight="1" x14ac:dyDescent="0.3">
      <c r="A91" s="15" t="s">
        <v>6</v>
      </c>
      <c r="B91" s="1">
        <v>819</v>
      </c>
      <c r="C91" s="16" t="s">
        <v>20</v>
      </c>
      <c r="D91" s="1" t="s">
        <v>12</v>
      </c>
      <c r="E91" s="1">
        <v>520</v>
      </c>
      <c r="F91" s="24">
        <v>2118489</v>
      </c>
      <c r="G91" s="24">
        <v>2118489</v>
      </c>
      <c r="H91" s="24">
        <f t="shared" si="27"/>
        <v>100</v>
      </c>
    </row>
    <row r="92" spans="1:8" ht="108" customHeight="1" x14ac:dyDescent="0.25">
      <c r="A92" s="12" t="s">
        <v>35</v>
      </c>
      <c r="B92" s="1"/>
      <c r="C92" s="16"/>
      <c r="D92" s="1"/>
      <c r="E92" s="1"/>
      <c r="F92" s="3">
        <f>F93+F94</f>
        <v>61440042</v>
      </c>
      <c r="G92" s="3">
        <f>G93+G94</f>
        <v>3756163.69</v>
      </c>
      <c r="H92" s="3">
        <f>G92/F92*100</f>
        <v>6.1135434933459196</v>
      </c>
    </row>
    <row r="93" spans="1:8" ht="18.75" x14ac:dyDescent="0.3">
      <c r="A93" s="15" t="s">
        <v>7</v>
      </c>
      <c r="B93" s="1">
        <v>819</v>
      </c>
      <c r="C93" s="16" t="s">
        <v>20</v>
      </c>
      <c r="D93" s="1" t="s">
        <v>11</v>
      </c>
      <c r="E93" s="1">
        <v>520</v>
      </c>
      <c r="F93" s="24">
        <v>47786700</v>
      </c>
      <c r="G93" s="24">
        <v>2921459.69</v>
      </c>
      <c r="H93" s="24">
        <f t="shared" ref="H93:H94" si="28">G93/F93*100</f>
        <v>6.1135414037797124</v>
      </c>
    </row>
    <row r="94" spans="1:8" ht="19.5" customHeight="1" x14ac:dyDescent="0.3">
      <c r="A94" s="15" t="s">
        <v>6</v>
      </c>
      <c r="B94" s="1">
        <v>819</v>
      </c>
      <c r="C94" s="16" t="s">
        <v>20</v>
      </c>
      <c r="D94" s="1" t="s">
        <v>12</v>
      </c>
      <c r="E94" s="1">
        <v>520</v>
      </c>
      <c r="F94" s="24">
        <v>13653342</v>
      </c>
      <c r="G94" s="24">
        <v>834704</v>
      </c>
      <c r="H94" s="24">
        <f t="shared" si="28"/>
        <v>6.1135508068281013</v>
      </c>
    </row>
    <row r="95" spans="1:8" ht="130.5" customHeight="1" x14ac:dyDescent="0.25">
      <c r="A95" s="12" t="s">
        <v>36</v>
      </c>
      <c r="B95" s="1"/>
      <c r="C95" s="16"/>
      <c r="D95" s="1"/>
      <c r="E95" s="1"/>
      <c r="F95" s="3">
        <f>F96+F97</f>
        <v>10954603</v>
      </c>
      <c r="G95" s="3">
        <f>G96+G97</f>
        <v>10954603</v>
      </c>
      <c r="H95" s="3">
        <f>G95/F95*100</f>
        <v>100</v>
      </c>
    </row>
    <row r="96" spans="1:8" ht="18.75" x14ac:dyDescent="0.3">
      <c r="A96" s="15" t="s">
        <v>7</v>
      </c>
      <c r="B96" s="1">
        <v>819</v>
      </c>
      <c r="C96" s="16" t="s">
        <v>20</v>
      </c>
      <c r="D96" s="1" t="s">
        <v>11</v>
      </c>
      <c r="E96" s="1">
        <v>520</v>
      </c>
      <c r="F96" s="24">
        <v>8519800</v>
      </c>
      <c r="G96" s="24">
        <v>8519800</v>
      </c>
      <c r="H96" s="24">
        <f t="shared" ref="H96:H97" si="29">G96/F96*100</f>
        <v>100</v>
      </c>
    </row>
    <row r="97" spans="1:8" ht="20.25" customHeight="1" x14ac:dyDescent="0.3">
      <c r="A97" s="15" t="s">
        <v>6</v>
      </c>
      <c r="B97" s="1">
        <v>819</v>
      </c>
      <c r="C97" s="16" t="s">
        <v>20</v>
      </c>
      <c r="D97" s="1" t="s">
        <v>12</v>
      </c>
      <c r="E97" s="1">
        <v>520</v>
      </c>
      <c r="F97" s="24">
        <v>2434803</v>
      </c>
      <c r="G97" s="24">
        <v>2434803</v>
      </c>
      <c r="H97" s="24">
        <f t="shared" si="29"/>
        <v>100</v>
      </c>
    </row>
    <row r="98" spans="1:8" ht="129.75" customHeight="1" x14ac:dyDescent="0.25">
      <c r="A98" s="12" t="s">
        <v>37</v>
      </c>
      <c r="B98" s="1"/>
      <c r="C98" s="16"/>
      <c r="D98" s="1"/>
      <c r="E98" s="1"/>
      <c r="F98" s="3">
        <f>F99+F100</f>
        <v>28782764</v>
      </c>
      <c r="G98" s="3">
        <f>G99+G100</f>
        <v>28782764</v>
      </c>
      <c r="H98" s="3">
        <f>G98/F98*100</f>
        <v>100</v>
      </c>
    </row>
    <row r="99" spans="1:8" ht="18.75" x14ac:dyDescent="0.3">
      <c r="A99" s="15" t="s">
        <v>7</v>
      </c>
      <c r="B99" s="1">
        <v>819</v>
      </c>
      <c r="C99" s="16" t="s">
        <v>20</v>
      </c>
      <c r="D99" s="1" t="s">
        <v>11</v>
      </c>
      <c r="E99" s="1">
        <v>520</v>
      </c>
      <c r="F99" s="24">
        <v>22386500</v>
      </c>
      <c r="G99" s="24">
        <v>22386500</v>
      </c>
      <c r="H99" s="24">
        <f t="shared" ref="H99:H100" si="30">G99/F99*100</f>
        <v>100</v>
      </c>
    </row>
    <row r="100" spans="1:8" ht="20.25" customHeight="1" x14ac:dyDescent="0.3">
      <c r="A100" s="15" t="s">
        <v>6</v>
      </c>
      <c r="B100" s="1">
        <v>819</v>
      </c>
      <c r="C100" s="16" t="s">
        <v>20</v>
      </c>
      <c r="D100" s="1" t="s">
        <v>12</v>
      </c>
      <c r="E100" s="1">
        <v>520</v>
      </c>
      <c r="F100" s="24">
        <v>6396264</v>
      </c>
      <c r="G100" s="24">
        <v>6396264</v>
      </c>
      <c r="H100" s="24">
        <f t="shared" si="30"/>
        <v>100</v>
      </c>
    </row>
    <row r="101" spans="1:8" ht="146.25" customHeight="1" x14ac:dyDescent="0.25">
      <c r="A101" s="12" t="s">
        <v>38</v>
      </c>
      <c r="B101" s="1"/>
      <c r="C101" s="16"/>
      <c r="D101" s="1"/>
      <c r="E101" s="1"/>
      <c r="F101" s="3">
        <f>F102+F103</f>
        <v>19131687</v>
      </c>
      <c r="G101" s="3">
        <f>G102+G103</f>
        <v>19131687</v>
      </c>
      <c r="H101" s="3">
        <f>G101/F101*100</f>
        <v>100</v>
      </c>
    </row>
    <row r="102" spans="1:8" ht="18.75" x14ac:dyDescent="0.3">
      <c r="A102" s="15" t="s">
        <v>7</v>
      </c>
      <c r="B102" s="1">
        <v>819</v>
      </c>
      <c r="C102" s="16" t="s">
        <v>20</v>
      </c>
      <c r="D102" s="1" t="s">
        <v>11</v>
      </c>
      <c r="E102" s="1">
        <v>520</v>
      </c>
      <c r="F102" s="24">
        <v>14879800</v>
      </c>
      <c r="G102" s="24">
        <v>14879800</v>
      </c>
      <c r="H102" s="24">
        <f t="shared" ref="H102:H103" si="31">G102/F102*100</f>
        <v>100</v>
      </c>
    </row>
    <row r="103" spans="1:8" ht="20.25" customHeight="1" x14ac:dyDescent="0.3">
      <c r="A103" s="15" t="s">
        <v>6</v>
      </c>
      <c r="B103" s="1">
        <v>819</v>
      </c>
      <c r="C103" s="16" t="s">
        <v>20</v>
      </c>
      <c r="D103" s="1" t="s">
        <v>12</v>
      </c>
      <c r="E103" s="1">
        <v>520</v>
      </c>
      <c r="F103" s="24">
        <v>4251887</v>
      </c>
      <c r="G103" s="24">
        <v>4251887</v>
      </c>
      <c r="H103" s="24">
        <f t="shared" si="31"/>
        <v>100</v>
      </c>
    </row>
    <row r="104" spans="1:8" ht="56.25" customHeight="1" x14ac:dyDescent="0.25">
      <c r="A104" s="12" t="s">
        <v>44</v>
      </c>
      <c r="B104" s="1"/>
      <c r="C104" s="16"/>
      <c r="D104" s="1"/>
      <c r="E104" s="1"/>
      <c r="F104" s="3">
        <f>F105+F106</f>
        <v>18506364</v>
      </c>
      <c r="G104" s="3">
        <f>G105+G106</f>
        <v>18506364</v>
      </c>
      <c r="H104" s="3">
        <f>G104/F104*100</f>
        <v>100</v>
      </c>
    </row>
    <row r="105" spans="1:8" ht="18.75" x14ac:dyDescent="0.3">
      <c r="A105" s="15" t="s">
        <v>7</v>
      </c>
      <c r="B105" s="1">
        <v>819</v>
      </c>
      <c r="C105" s="16" t="s">
        <v>20</v>
      </c>
      <c r="D105" s="1" t="s">
        <v>11</v>
      </c>
      <c r="E105" s="1">
        <v>520</v>
      </c>
      <c r="F105" s="24">
        <v>13285100</v>
      </c>
      <c r="G105" s="24">
        <v>13285100</v>
      </c>
      <c r="H105" s="24">
        <f t="shared" ref="H105:H106" si="32">G105/F105*100</f>
        <v>100</v>
      </c>
    </row>
    <row r="106" spans="1:8" ht="21.75" customHeight="1" x14ac:dyDescent="0.3">
      <c r="A106" s="15" t="s">
        <v>6</v>
      </c>
      <c r="B106" s="1">
        <v>819</v>
      </c>
      <c r="C106" s="16" t="s">
        <v>20</v>
      </c>
      <c r="D106" s="1" t="s">
        <v>12</v>
      </c>
      <c r="E106" s="1">
        <v>520</v>
      </c>
      <c r="F106" s="24">
        <v>5221264</v>
      </c>
      <c r="G106" s="24">
        <v>5221264</v>
      </c>
      <c r="H106" s="24">
        <f t="shared" si="32"/>
        <v>100</v>
      </c>
    </row>
    <row r="107" spans="1:8" ht="111" customHeight="1" x14ac:dyDescent="0.25">
      <c r="A107" s="12" t="s">
        <v>53</v>
      </c>
      <c r="B107" s="1"/>
      <c r="C107" s="16"/>
      <c r="D107" s="1"/>
      <c r="E107" s="1"/>
      <c r="F107" s="3">
        <f>F108+F109</f>
        <v>4558186.4800000004</v>
      </c>
      <c r="G107" s="3">
        <f>G108+G109</f>
        <v>4558186.4800000004</v>
      </c>
      <c r="H107" s="3">
        <f>G107/F107*100</f>
        <v>100</v>
      </c>
    </row>
    <row r="108" spans="1:8" ht="18.75" x14ac:dyDescent="0.3">
      <c r="A108" s="15" t="s">
        <v>7</v>
      </c>
      <c r="B108" s="1">
        <v>819</v>
      </c>
      <c r="C108" s="16" t="s">
        <v>20</v>
      </c>
      <c r="D108" s="1" t="s">
        <v>11</v>
      </c>
      <c r="E108" s="1">
        <v>520</v>
      </c>
      <c r="F108" s="24">
        <v>4558186.4800000004</v>
      </c>
      <c r="G108" s="24">
        <v>4558186.4800000004</v>
      </c>
      <c r="H108" s="24">
        <f t="shared" ref="H108" si="33">G108/F108*100</f>
        <v>100</v>
      </c>
    </row>
    <row r="109" spans="1:8" ht="21.75" customHeight="1" x14ac:dyDescent="0.3">
      <c r="A109" s="15" t="s">
        <v>6</v>
      </c>
      <c r="B109" s="1">
        <v>819</v>
      </c>
      <c r="C109" s="16" t="s">
        <v>20</v>
      </c>
      <c r="D109" s="1" t="s">
        <v>12</v>
      </c>
      <c r="E109" s="1">
        <v>520</v>
      </c>
      <c r="F109" s="24">
        <v>0</v>
      </c>
      <c r="G109" s="24">
        <v>0</v>
      </c>
      <c r="H109" s="24"/>
    </row>
    <row r="110" spans="1:8" ht="111" customHeight="1" x14ac:dyDescent="0.25">
      <c r="A110" s="12" t="str">
        <f>'[1]Лист3 (2)'!$B$24</f>
        <v xml:space="preserve">Строительство автомобильной дороги Подъезд к МТФ в н.п. Макаричи от автомобильной дороги Палужская Рудня - Заборье - Медведи на км 4+800  в Красногорском районе Брянской области </v>
      </c>
      <c r="B110" s="1"/>
      <c r="C110" s="16"/>
      <c r="D110" s="1"/>
      <c r="E110" s="1"/>
      <c r="F110" s="3">
        <f>F111+F112</f>
        <v>4266633</v>
      </c>
      <c r="G110" s="3">
        <f>G111+G112</f>
        <v>4266633</v>
      </c>
      <c r="H110" s="3">
        <f>G110/F110*100</f>
        <v>100</v>
      </c>
    </row>
    <row r="111" spans="1:8" ht="18.75" x14ac:dyDescent="0.3">
      <c r="A111" s="15" t="s">
        <v>7</v>
      </c>
      <c r="B111" s="1">
        <v>819</v>
      </c>
      <c r="C111" s="16" t="s">
        <v>20</v>
      </c>
      <c r="D111" s="1" t="s">
        <v>11</v>
      </c>
      <c r="E111" s="1">
        <v>520</v>
      </c>
      <c r="F111" s="24">
        <v>3318400</v>
      </c>
      <c r="G111" s="24">
        <v>3318400</v>
      </c>
      <c r="H111" s="24">
        <f t="shared" ref="H111:H112" si="34">G111/F111*100</f>
        <v>100</v>
      </c>
    </row>
    <row r="112" spans="1:8" ht="21.75" customHeight="1" x14ac:dyDescent="0.3">
      <c r="A112" s="15" t="s">
        <v>6</v>
      </c>
      <c r="B112" s="1">
        <v>819</v>
      </c>
      <c r="C112" s="16" t="s">
        <v>20</v>
      </c>
      <c r="D112" s="1" t="s">
        <v>12</v>
      </c>
      <c r="E112" s="1">
        <v>520</v>
      </c>
      <c r="F112" s="24">
        <v>948233</v>
      </c>
      <c r="G112" s="24">
        <v>948233</v>
      </c>
      <c r="H112" s="24">
        <f t="shared" si="34"/>
        <v>100</v>
      </c>
    </row>
    <row r="113" spans="1:8" ht="38.25" customHeight="1" x14ac:dyDescent="0.25">
      <c r="A113" s="6" t="s">
        <v>19</v>
      </c>
      <c r="B113" s="7"/>
      <c r="C113" s="8"/>
      <c r="D113" s="7"/>
      <c r="E113" s="7"/>
      <c r="F113" s="3">
        <f>F114+F115</f>
        <v>3249278</v>
      </c>
      <c r="G113" s="3">
        <f>G114+G115</f>
        <v>3249278</v>
      </c>
      <c r="H113" s="3">
        <f>G113/F113*100</f>
        <v>100</v>
      </c>
    </row>
    <row r="114" spans="1:8" ht="18.75" x14ac:dyDescent="0.3">
      <c r="A114" s="9" t="s">
        <v>7</v>
      </c>
      <c r="B114" s="7">
        <v>819</v>
      </c>
      <c r="C114" s="8" t="s">
        <v>18</v>
      </c>
      <c r="D114" s="7" t="s">
        <v>11</v>
      </c>
      <c r="E114" s="7">
        <v>520</v>
      </c>
      <c r="F114" s="24">
        <v>1220000</v>
      </c>
      <c r="G114" s="24">
        <v>1220000</v>
      </c>
      <c r="H114" s="24">
        <f t="shared" ref="H114:H115" si="35">G114/F114*100</f>
        <v>100</v>
      </c>
    </row>
    <row r="115" spans="1:8" ht="20.25" customHeight="1" x14ac:dyDescent="0.3">
      <c r="A115" s="9" t="s">
        <v>6</v>
      </c>
      <c r="B115" s="7">
        <v>819</v>
      </c>
      <c r="C115" s="8" t="s">
        <v>18</v>
      </c>
      <c r="D115" s="7" t="s">
        <v>12</v>
      </c>
      <c r="E115" s="7">
        <v>520</v>
      </c>
      <c r="F115" s="24">
        <v>2029278</v>
      </c>
      <c r="G115" s="24">
        <v>2029278</v>
      </c>
      <c r="H115" s="24">
        <f t="shared" si="35"/>
        <v>100</v>
      </c>
    </row>
    <row r="116" spans="1:8" ht="36" customHeight="1" x14ac:dyDescent="0.25">
      <c r="A116" s="6" t="s">
        <v>17</v>
      </c>
      <c r="B116" s="7"/>
      <c r="C116" s="8"/>
      <c r="D116" s="7"/>
      <c r="E116" s="7"/>
      <c r="F116" s="3">
        <f>F117+F118</f>
        <v>42271167.539999999</v>
      </c>
      <c r="G116" s="3">
        <f>G117+G118</f>
        <v>42271166.689999998</v>
      </c>
      <c r="H116" s="3">
        <f>G116/F116*100</f>
        <v>99.999997989173124</v>
      </c>
    </row>
    <row r="117" spans="1:8" ht="19.5" customHeight="1" x14ac:dyDescent="0.3">
      <c r="A117" s="9" t="s">
        <v>7</v>
      </c>
      <c r="B117" s="7">
        <v>819</v>
      </c>
      <c r="C117" s="8" t="s">
        <v>18</v>
      </c>
      <c r="D117" s="7" t="s">
        <v>11</v>
      </c>
      <c r="E117" s="7">
        <v>520</v>
      </c>
      <c r="F117" s="24">
        <v>18548000</v>
      </c>
      <c r="G117" s="24">
        <v>18548000</v>
      </c>
      <c r="H117" s="24">
        <f t="shared" ref="H117:H118" si="36">G117/F117*100</f>
        <v>100</v>
      </c>
    </row>
    <row r="118" spans="1:8" ht="23.25" customHeight="1" x14ac:dyDescent="0.3">
      <c r="A118" s="9" t="s">
        <v>6</v>
      </c>
      <c r="B118" s="7">
        <v>819</v>
      </c>
      <c r="C118" s="8" t="s">
        <v>18</v>
      </c>
      <c r="D118" s="7" t="s">
        <v>12</v>
      </c>
      <c r="E118" s="7">
        <v>520</v>
      </c>
      <c r="F118" s="24">
        <v>23723167.539999999</v>
      </c>
      <c r="G118" s="24">
        <v>23723166.690000001</v>
      </c>
      <c r="H118" s="24">
        <f t="shared" si="36"/>
        <v>99.999996417004624</v>
      </c>
    </row>
    <row r="119" spans="1:8" ht="36" customHeight="1" x14ac:dyDescent="0.25">
      <c r="A119" s="12" t="s">
        <v>54</v>
      </c>
      <c r="B119" s="1"/>
      <c r="C119" s="16"/>
      <c r="D119" s="1"/>
      <c r="E119" s="1"/>
      <c r="F119" s="3">
        <f>F120+F121</f>
        <v>113077095.40000001</v>
      </c>
      <c r="G119" s="3">
        <f>G120+G121</f>
        <v>113077095.40000001</v>
      </c>
      <c r="H119" s="3">
        <f>G119/F119*100</f>
        <v>100</v>
      </c>
    </row>
    <row r="120" spans="1:8" ht="19.5" customHeight="1" x14ac:dyDescent="0.3">
      <c r="A120" s="15" t="s">
        <v>7</v>
      </c>
      <c r="B120" s="1">
        <v>819</v>
      </c>
      <c r="C120" s="16" t="s">
        <v>55</v>
      </c>
      <c r="D120" s="1" t="s">
        <v>56</v>
      </c>
      <c r="E120" s="1">
        <v>520</v>
      </c>
      <c r="F120" s="24">
        <v>77737650.400000006</v>
      </c>
      <c r="G120" s="24">
        <v>77737650.400000006</v>
      </c>
      <c r="H120" s="24">
        <f t="shared" ref="H120:H121" si="37">G120/F120*100</f>
        <v>100</v>
      </c>
    </row>
    <row r="121" spans="1:8" ht="19.5" customHeight="1" x14ac:dyDescent="0.3">
      <c r="A121" s="15" t="s">
        <v>6</v>
      </c>
      <c r="B121" s="1">
        <v>819</v>
      </c>
      <c r="C121" s="16" t="s">
        <v>55</v>
      </c>
      <c r="D121" s="1" t="s">
        <v>57</v>
      </c>
      <c r="E121" s="1">
        <v>520</v>
      </c>
      <c r="F121" s="24">
        <v>35339445</v>
      </c>
      <c r="G121" s="24">
        <v>35339445</v>
      </c>
      <c r="H121" s="24">
        <f t="shared" si="37"/>
        <v>100</v>
      </c>
    </row>
    <row r="122" spans="1:8" ht="36" customHeight="1" x14ac:dyDescent="0.25">
      <c r="A122" s="12" t="s">
        <v>58</v>
      </c>
      <c r="B122" s="1"/>
      <c r="C122" s="16"/>
      <c r="D122" s="1"/>
      <c r="E122" s="1"/>
      <c r="F122" s="3">
        <f>F123+F124</f>
        <v>210996917.15000001</v>
      </c>
      <c r="G122" s="3">
        <f>G123+G124</f>
        <v>201770035.00999999</v>
      </c>
      <c r="H122" s="3">
        <f>G122/F122*100</f>
        <v>95.627006183488206</v>
      </c>
    </row>
    <row r="123" spans="1:8" ht="19.5" customHeight="1" x14ac:dyDescent="0.3">
      <c r="A123" s="15" t="s">
        <v>7</v>
      </c>
      <c r="B123" s="1">
        <v>819</v>
      </c>
      <c r="C123" s="16" t="s">
        <v>55</v>
      </c>
      <c r="D123" s="1" t="s">
        <v>56</v>
      </c>
      <c r="E123" s="1">
        <v>520</v>
      </c>
      <c r="F123" s="24">
        <v>154616192.12</v>
      </c>
      <c r="G123" s="24">
        <v>147645634.13</v>
      </c>
      <c r="H123" s="24">
        <f t="shared" ref="H123:H124" si="38">G123/F123*100</f>
        <v>95.491702457275593</v>
      </c>
    </row>
    <row r="124" spans="1:8" ht="19.5" customHeight="1" x14ac:dyDescent="0.3">
      <c r="A124" s="15" t="s">
        <v>6</v>
      </c>
      <c r="B124" s="1">
        <v>819</v>
      </c>
      <c r="C124" s="16" t="s">
        <v>55</v>
      </c>
      <c r="D124" s="1" t="s">
        <v>57</v>
      </c>
      <c r="E124" s="1">
        <v>520</v>
      </c>
      <c r="F124" s="24">
        <v>56380725.030000001</v>
      </c>
      <c r="G124" s="24">
        <v>54124400.880000003</v>
      </c>
      <c r="H124" s="24">
        <f t="shared" si="38"/>
        <v>95.998057582978205</v>
      </c>
    </row>
    <row r="125" spans="1:8" ht="36" customHeight="1" x14ac:dyDescent="0.25">
      <c r="A125" s="12" t="s">
        <v>30</v>
      </c>
      <c r="B125" s="1"/>
      <c r="C125" s="16"/>
      <c r="D125" s="1"/>
      <c r="E125" s="1"/>
      <c r="F125" s="3">
        <f>F126+F127</f>
        <v>11300000</v>
      </c>
      <c r="G125" s="3">
        <f>G126+G127</f>
        <v>5498206.0800000001</v>
      </c>
      <c r="H125" s="3">
        <f>G125/F125*100</f>
        <v>48.656690973451326</v>
      </c>
    </row>
    <row r="126" spans="1:8" ht="18.75" customHeight="1" x14ac:dyDescent="0.3">
      <c r="A126" s="15" t="s">
        <v>7</v>
      </c>
      <c r="B126" s="1">
        <v>819</v>
      </c>
      <c r="C126" s="16" t="s">
        <v>23</v>
      </c>
      <c r="D126" s="1" t="s">
        <v>24</v>
      </c>
      <c r="E126" s="1">
        <v>520</v>
      </c>
      <c r="F126" s="25">
        <v>11300000</v>
      </c>
      <c r="G126" s="24">
        <v>5498206.0800000001</v>
      </c>
      <c r="H126" s="24">
        <f>G126/F126*100</f>
        <v>48.656690973451326</v>
      </c>
    </row>
    <row r="127" spans="1:8" ht="18.75" customHeight="1" x14ac:dyDescent="0.3">
      <c r="A127" s="15" t="s">
        <v>6</v>
      </c>
      <c r="B127" s="1">
        <v>819</v>
      </c>
      <c r="C127" s="16" t="s">
        <v>23</v>
      </c>
      <c r="D127" s="1" t="s">
        <v>25</v>
      </c>
      <c r="E127" s="1">
        <v>520</v>
      </c>
      <c r="F127" s="25">
        <v>0</v>
      </c>
      <c r="G127" s="24">
        <v>0</v>
      </c>
      <c r="H127" s="24"/>
    </row>
    <row r="128" spans="1:8" ht="25.5" customHeight="1" x14ac:dyDescent="0.25">
      <c r="A128" s="46" t="s">
        <v>8</v>
      </c>
      <c r="B128" s="47"/>
      <c r="C128" s="47"/>
      <c r="D128" s="47"/>
      <c r="E128" s="48"/>
      <c r="F128" s="3">
        <f>F125+F122+F119+F116+F113+F107+F104+F101+F98+F95+F92+F89+F86+F83+F80+F77+F74+F71+F68+F65+F62+F59+F56+F53+F50+F47+F44+F22+F19+F16+F13+F10+F110+F41+F38+F35+F29+F26+F7+F32</f>
        <v>1648700616.6200004</v>
      </c>
      <c r="G128" s="3">
        <f>G125+G122+G119+G116+G113+G107+G104+G101+G98+G95+G92+G89+G86+G83+G80+G77+G74+G71+G68+G65+G62+G59+G56+G53+G50+G47+G44+G22+G19+G16+G13+G10+G110+G41+G38+G35+G29+G26+G7+G32</f>
        <v>1359137155.0800004</v>
      </c>
      <c r="H128" s="3">
        <f>G128/F128*100</f>
        <v>82.436868245149697</v>
      </c>
    </row>
    <row r="129" spans="1:9" ht="25.5" customHeight="1" x14ac:dyDescent="0.25">
      <c r="A129" s="37"/>
      <c r="B129" s="37"/>
      <c r="C129" s="37"/>
      <c r="D129" s="38"/>
      <c r="E129" s="38"/>
      <c r="F129" s="39"/>
      <c r="G129" s="39"/>
      <c r="H129" s="39"/>
    </row>
    <row r="130" spans="1:9" s="2" customFormat="1" ht="52.5" customHeight="1" x14ac:dyDescent="0.3">
      <c r="A130" s="54" t="s">
        <v>85</v>
      </c>
      <c r="B130" s="55"/>
      <c r="C130" s="55"/>
      <c r="D130" s="40"/>
      <c r="E130" s="40"/>
      <c r="F130" s="53" t="s">
        <v>86</v>
      </c>
      <c r="G130" s="53"/>
      <c r="H130" s="53"/>
      <c r="I130" s="32"/>
    </row>
    <row r="131" spans="1:9" s="2" customFormat="1" ht="18.75" x14ac:dyDescent="0.25">
      <c r="A131" s="33"/>
      <c r="B131" s="34"/>
      <c r="C131" s="34"/>
      <c r="D131" s="34"/>
      <c r="E131" s="34"/>
      <c r="F131" s="35"/>
      <c r="G131" s="35"/>
      <c r="H131" s="35"/>
    </row>
    <row r="132" spans="1:9" s="2" customFormat="1" ht="18.75" x14ac:dyDescent="0.25">
      <c r="A132" s="36" t="s">
        <v>87</v>
      </c>
      <c r="B132" s="34"/>
      <c r="C132" s="34"/>
      <c r="D132" s="34"/>
      <c r="E132" s="34"/>
      <c r="F132" s="34"/>
      <c r="G132" s="34"/>
      <c r="H132" s="34"/>
    </row>
    <row r="133" spans="1:9" ht="18.75" hidden="1" x14ac:dyDescent="0.3">
      <c r="A133" s="20" t="s">
        <v>61</v>
      </c>
      <c r="B133" s="20"/>
      <c r="C133" s="20"/>
      <c r="D133" s="20"/>
      <c r="E133" s="49"/>
      <c r="F133" s="49"/>
      <c r="G133" s="49"/>
      <c r="H133" s="49"/>
    </row>
    <row r="134" spans="1:9" ht="18.75" hidden="1" x14ac:dyDescent="0.3">
      <c r="A134" s="20" t="s">
        <v>62</v>
      </c>
      <c r="B134" s="20"/>
      <c r="C134" s="20"/>
      <c r="D134" s="20"/>
      <c r="E134" s="49" t="s">
        <v>63</v>
      </c>
      <c r="F134" s="49"/>
      <c r="G134" s="49"/>
      <c r="H134" s="49"/>
    </row>
    <row r="135" spans="1:9" ht="18.75" hidden="1" x14ac:dyDescent="0.3">
      <c r="A135" s="20"/>
      <c r="B135" s="20"/>
      <c r="C135" s="20"/>
      <c r="D135" s="20"/>
      <c r="E135" s="20"/>
      <c r="F135" s="20"/>
      <c r="G135" s="21"/>
      <c r="H135" s="20"/>
    </row>
    <row r="136" spans="1:9" ht="18.75" hidden="1" x14ac:dyDescent="0.3">
      <c r="A136" s="20"/>
      <c r="B136" s="20"/>
      <c r="C136" s="20"/>
      <c r="D136" s="20"/>
      <c r="E136" s="20"/>
      <c r="F136" s="20" t="s">
        <v>70</v>
      </c>
      <c r="G136" s="21"/>
      <c r="H136" s="20"/>
    </row>
    <row r="137" spans="1:9" ht="18.75" hidden="1" x14ac:dyDescent="0.3">
      <c r="A137" s="20" t="s">
        <v>64</v>
      </c>
      <c r="B137" s="20"/>
      <c r="C137" s="20"/>
      <c r="D137" s="20"/>
      <c r="E137" s="20"/>
      <c r="F137" s="20"/>
      <c r="G137" s="21"/>
      <c r="H137" s="20"/>
    </row>
    <row r="138" spans="1:9" ht="23.25" hidden="1" customHeight="1" x14ac:dyDescent="0.3">
      <c r="A138" s="20" t="s">
        <v>65</v>
      </c>
      <c r="B138" s="20"/>
      <c r="C138" s="20"/>
      <c r="D138" s="20"/>
      <c r="E138" s="49" t="s">
        <v>66</v>
      </c>
      <c r="F138" s="49"/>
      <c r="G138" s="49"/>
      <c r="H138" s="49"/>
    </row>
    <row r="139" spans="1:9" ht="106.5" hidden="1" customHeight="1" x14ac:dyDescent="0.3">
      <c r="A139" s="5" t="s">
        <v>69</v>
      </c>
      <c r="B139" s="20"/>
      <c r="C139" s="20"/>
      <c r="D139" s="20"/>
      <c r="E139" s="22"/>
      <c r="F139" s="22"/>
      <c r="G139" s="22"/>
      <c r="H139" s="22"/>
    </row>
    <row r="140" spans="1:9" ht="17.25" hidden="1" customHeight="1" x14ac:dyDescent="0.25">
      <c r="A140" s="5" t="s">
        <v>67</v>
      </c>
    </row>
    <row r="141" spans="1:9" hidden="1" x14ac:dyDescent="0.25">
      <c r="A141" s="5" t="s">
        <v>68</v>
      </c>
    </row>
    <row r="142" spans="1:9" hidden="1" x14ac:dyDescent="0.25"/>
    <row r="143" spans="1:9" hidden="1" x14ac:dyDescent="0.25"/>
  </sheetData>
  <mergeCells count="17">
    <mergeCell ref="E138:H138"/>
    <mergeCell ref="E134:H134"/>
    <mergeCell ref="A1:H1"/>
    <mergeCell ref="A6:H6"/>
    <mergeCell ref="A25:F25"/>
    <mergeCell ref="A128:E128"/>
    <mergeCell ref="E133:H133"/>
    <mergeCell ref="F2:H2"/>
    <mergeCell ref="G3:H3"/>
    <mergeCell ref="A3:A4"/>
    <mergeCell ref="B3:B4"/>
    <mergeCell ref="C3:C4"/>
    <mergeCell ref="D3:D4"/>
    <mergeCell ref="E3:E4"/>
    <mergeCell ref="F3:F4"/>
    <mergeCell ref="F130:H130"/>
    <mergeCell ref="A130:C130"/>
  </mergeCells>
  <pageMargins left="0.59055118110236227" right="0.19685039370078741" top="0.59055118110236227" bottom="0.59055118110236227" header="0" footer="0"/>
  <pageSetup paperSize="9" scale="69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Бурштейн</cp:lastModifiedBy>
  <cp:lastPrinted>2017-03-17T06:46:30Z</cp:lastPrinted>
  <dcterms:created xsi:type="dcterms:W3CDTF">2016-03-17T08:41:05Z</dcterms:created>
  <dcterms:modified xsi:type="dcterms:W3CDTF">2017-04-13T17:51:24Z</dcterms:modified>
</cp:coreProperties>
</file>